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 activeTab="1"/>
  </bookViews>
  <sheets>
    <sheet name="Plan de buget - 2021" sheetId="1" r:id="rId1"/>
    <sheet name="Program de investitii" sheetId="2" r:id="rId2"/>
  </sheets>
  <calcPr calcId="162913"/>
</workbook>
</file>

<file path=xl/calcChain.xml><?xml version="1.0" encoding="utf-8"?>
<calcChain xmlns="http://schemas.openxmlformats.org/spreadsheetml/2006/main">
  <c r="C223" i="2" l="1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F182" i="2"/>
  <c r="E182" i="2"/>
  <c r="D182" i="2"/>
  <c r="C182" i="2"/>
  <c r="F181" i="2"/>
  <c r="E181" i="2"/>
  <c r="D181" i="2"/>
  <c r="C181" i="2"/>
  <c r="F179" i="2"/>
  <c r="E179" i="2"/>
  <c r="D179" i="2"/>
  <c r="C179" i="2"/>
  <c r="F178" i="2"/>
  <c r="E178" i="2"/>
  <c r="D178" i="2"/>
  <c r="C178" i="2"/>
  <c r="C176" i="2" s="1"/>
  <c r="F177" i="2"/>
  <c r="E177" i="2"/>
  <c r="D177" i="2"/>
  <c r="C177" i="2"/>
  <c r="F176" i="2"/>
  <c r="E176" i="2"/>
  <c r="D176" i="2"/>
  <c r="F175" i="2"/>
  <c r="E175" i="2"/>
  <c r="F174" i="2"/>
  <c r="E174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F137" i="2"/>
  <c r="E137" i="2"/>
  <c r="D137" i="2"/>
  <c r="C137" i="2" s="1"/>
  <c r="C28" i="2" s="1"/>
  <c r="F136" i="2"/>
  <c r="E136" i="2"/>
  <c r="D136" i="2"/>
  <c r="C136" i="2" s="1"/>
  <c r="C27" i="2" s="1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F81" i="2"/>
  <c r="C81" i="2" s="1"/>
  <c r="F80" i="2"/>
  <c r="C80" i="2" s="1"/>
  <c r="F79" i="2"/>
  <c r="E79" i="2"/>
  <c r="D79" i="2"/>
  <c r="E78" i="2"/>
  <c r="D78" i="2"/>
  <c r="F77" i="2"/>
  <c r="E77" i="2"/>
  <c r="D77" i="2"/>
  <c r="E76" i="2"/>
  <c r="D76" i="2"/>
  <c r="F75" i="2"/>
  <c r="E75" i="2"/>
  <c r="D75" i="2"/>
  <c r="E74" i="2"/>
  <c r="D74" i="2"/>
  <c r="C71" i="2"/>
  <c r="C70" i="2"/>
  <c r="F69" i="2"/>
  <c r="E69" i="2"/>
  <c r="D69" i="2"/>
  <c r="C69" i="2" s="1"/>
  <c r="F68" i="2"/>
  <c r="E68" i="2"/>
  <c r="D68" i="2"/>
  <c r="C68" i="2" s="1"/>
  <c r="F67" i="2"/>
  <c r="E67" i="2"/>
  <c r="D67" i="2"/>
  <c r="D175" i="2" s="1"/>
  <c r="C175" i="2" s="1"/>
  <c r="F66" i="2"/>
  <c r="E66" i="2"/>
  <c r="D66" i="2"/>
  <c r="D174" i="2" s="1"/>
  <c r="C174" i="2" s="1"/>
  <c r="F65" i="2"/>
  <c r="E65" i="2"/>
  <c r="D65" i="2"/>
  <c r="F64" i="2"/>
  <c r="E64" i="2"/>
  <c r="D64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D54" i="2" s="1"/>
  <c r="D52" i="2" s="1"/>
  <c r="C56" i="2"/>
  <c r="F55" i="2"/>
  <c r="E55" i="2"/>
  <c r="D55" i="2"/>
  <c r="C55" i="2"/>
  <c r="F54" i="2"/>
  <c r="E54" i="2"/>
  <c r="C54" i="2"/>
  <c r="F53" i="2"/>
  <c r="E53" i="2"/>
  <c r="D53" i="2"/>
  <c r="C53" i="2"/>
  <c r="F52" i="2"/>
  <c r="E52" i="2"/>
  <c r="C52" i="2"/>
  <c r="C49" i="2"/>
  <c r="C48" i="2"/>
  <c r="C47" i="2"/>
  <c r="C46" i="2"/>
  <c r="C45" i="2"/>
  <c r="C44" i="2"/>
  <c r="C43" i="2"/>
  <c r="C42" i="2"/>
  <c r="F41" i="2"/>
  <c r="E41" i="2"/>
  <c r="D41" i="2"/>
  <c r="D38" i="2" s="1"/>
  <c r="D36" i="2" s="1"/>
  <c r="D34" i="2" s="1"/>
  <c r="D24" i="2" s="1"/>
  <c r="F40" i="2"/>
  <c r="E40" i="2"/>
  <c r="D40" i="2"/>
  <c r="C40" i="2" s="1"/>
  <c r="C37" i="2" s="1"/>
  <c r="C35" i="2" s="1"/>
  <c r="C33" i="2" s="1"/>
  <c r="F38" i="2"/>
  <c r="E38" i="2"/>
  <c r="F37" i="2"/>
  <c r="E37" i="2"/>
  <c r="D37" i="2"/>
  <c r="F36" i="2"/>
  <c r="E36" i="2"/>
  <c r="F35" i="2"/>
  <c r="E35" i="2"/>
  <c r="D35" i="2"/>
  <c r="F34" i="2"/>
  <c r="E34" i="2"/>
  <c r="F33" i="2"/>
  <c r="E33" i="2"/>
  <c r="D33" i="2"/>
  <c r="F30" i="2"/>
  <c r="E30" i="2"/>
  <c r="D30" i="2"/>
  <c r="F29" i="2"/>
  <c r="E29" i="2"/>
  <c r="D29" i="2"/>
  <c r="F28" i="2"/>
  <c r="E28" i="2"/>
  <c r="F27" i="2"/>
  <c r="E27" i="2"/>
  <c r="F26" i="2"/>
  <c r="E26" i="2"/>
  <c r="D26" i="2"/>
  <c r="F25" i="2"/>
  <c r="E25" i="2"/>
  <c r="D25" i="2"/>
  <c r="F24" i="2"/>
  <c r="F22" i="2" s="1"/>
  <c r="F20" i="2" s="1"/>
  <c r="F18" i="2" s="1"/>
  <c r="E24" i="2"/>
  <c r="F23" i="2"/>
  <c r="E23" i="2"/>
  <c r="E22" i="2"/>
  <c r="F21" i="2"/>
  <c r="E21" i="2"/>
  <c r="E20" i="2"/>
  <c r="F19" i="2"/>
  <c r="E19" i="2"/>
  <c r="E18" i="2"/>
  <c r="F17" i="2"/>
  <c r="E17" i="2"/>
  <c r="C24" i="2" l="1"/>
  <c r="C78" i="2"/>
  <c r="C76" i="2" s="1"/>
  <c r="C74" i="2" s="1"/>
  <c r="C25" i="2"/>
  <c r="C79" i="2"/>
  <c r="C77" i="2" s="1"/>
  <c r="C75" i="2" s="1"/>
  <c r="C26" i="2"/>
  <c r="D23" i="2"/>
  <c r="C41" i="2"/>
  <c r="C38" i="2" s="1"/>
  <c r="C36" i="2" s="1"/>
  <c r="C34" i="2" s="1"/>
  <c r="C66" i="2"/>
  <c r="C67" i="2"/>
  <c r="D27" i="2"/>
  <c r="F78" i="2"/>
  <c r="F76" i="2" s="1"/>
  <c r="F74" i="2" s="1"/>
  <c r="D28" i="2"/>
  <c r="D22" i="2" s="1"/>
  <c r="D20" i="2" s="1"/>
  <c r="D18" i="2" s="1"/>
  <c r="C18" i="2" s="1"/>
  <c r="D21" i="2" l="1"/>
  <c r="D19" i="2" s="1"/>
  <c r="D17" i="2" s="1"/>
  <c r="C23" i="2"/>
  <c r="C21" i="2" s="1"/>
  <c r="C22" i="2"/>
  <c r="C20" i="2" s="1"/>
  <c r="C65" i="2"/>
  <c r="C30" i="2"/>
  <c r="C64" i="2"/>
  <c r="C29" i="2"/>
  <c r="C19" i="2" l="1"/>
  <c r="C17" i="2" s="1"/>
</calcChain>
</file>

<file path=xl/sharedStrings.xml><?xml version="1.0" encoding="utf-8"?>
<sst xmlns="http://schemas.openxmlformats.org/spreadsheetml/2006/main" count="580" uniqueCount="229">
  <si>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</si>
  <si>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</si>
  <si>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</si>
  <si>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</si>
  <si>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</si>
  <si>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</si>
  <si>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</si>
  <si>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</si>
  <si>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</si>
  <si>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</si>
  <si>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</si>
  <si>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</si>
  <si>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</si>
  <si>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</si>
  <si>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25502860</t>
  </si>
  <si>
    <t>Administratia Spitalelor si Serviciilor Medicale - Bucuresti</t>
  </si>
  <si>
    <t>Trezorerie operativa Municipiul Bucuresti</t>
  </si>
  <si>
    <t>Alte Unitati</t>
  </si>
  <si>
    <t>A</t>
  </si>
  <si>
    <t/>
  </si>
  <si>
    <t>66.50.50</t>
  </si>
  <si>
    <t>10.01.01</t>
  </si>
  <si>
    <t>10.01.05</t>
  </si>
  <si>
    <t>10.01.14</t>
  </si>
  <si>
    <t>10.01.17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</si>
  <si>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</si>
  <si>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</si>
  <si>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</si>
  <si>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</si>
  <si>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</si>
  <si>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</si>
  <si>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</si>
  <si>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</si>
  <si>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</si>
  <si>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</si>
  <si>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</si>
  <si>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20.04.01</t>
  </si>
  <si>
    <t>20.04.02</t>
  </si>
  <si>
    <t>20.04.03</t>
  </si>
  <si>
    <t>20.04.04</t>
  </si>
  <si>
    <t>20.05.30</t>
  </si>
  <si>
    <t>20.06.01</t>
  </si>
  <si>
    <t>20.11.00</t>
  </si>
  <si>
    <t>20.12.00</t>
  </si>
  <si>
    <t>20.14.00</t>
  </si>
  <si>
    <t>20.30.01</t>
  </si>
  <si>
    <t>20.30.03</t>
  </si>
  <si>
    <t>20.30.04</t>
  </si>
  <si>
    <t>20.30.30</t>
  </si>
  <si>
    <t>51.01.46</t>
  </si>
  <si>
    <t>51.02.28</t>
  </si>
  <si>
    <t>58.01.02</t>
  </si>
  <si>
    <t>59.40.00</t>
  </si>
  <si>
    <t>71.01.01</t>
  </si>
  <si>
    <t>71.01.02</t>
  </si>
  <si>
    <t>71.01.30</t>
  </si>
  <si>
    <t>MUNICIPIUL BUCURESTI</t>
  </si>
  <si>
    <t>ADMINISTRATIA SPITALELOR SI SERVICIILOR MEDICALE BUCURESTI</t>
  </si>
  <si>
    <t>FORMULAR   14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</si>
  <si>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</si>
  <si>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</si>
  <si>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</si>
  <si>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</t>
  </si>
  <si>
    <t>mii  lei  -</t>
  </si>
  <si>
    <t>CAPITOL/66 Sanatate</t>
  </si>
  <si>
    <t>I/II</t>
  </si>
  <si>
    <t>CHELTUIELI</t>
  </si>
  <si>
    <t>Executie</t>
  </si>
  <si>
    <t>PROPUNERI 2021</t>
  </si>
  <si>
    <t xml:space="preserve"> ESTIMARI 2022</t>
  </si>
  <si>
    <t xml:space="preserve"> ESTIMARI 2023</t>
  </si>
  <si>
    <t>ESTIMARI 2024</t>
  </si>
  <si>
    <t>Estimari anii ulteriori</t>
  </si>
  <si>
    <t>GRUPA/66.50.50</t>
  </si>
  <si>
    <t>TOTAL</t>
  </si>
  <si>
    <t>EFECTUATE</t>
  </si>
  <si>
    <t>SURSA</t>
  </si>
  <si>
    <t>până la</t>
  </si>
  <si>
    <t>2=3+...+9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</si>
  <si>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</si>
  <si>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</si>
  <si>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</si>
  <si>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</si>
  <si>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</si>
  <si>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</si>
  <si>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>71.01.01 Constructii</t>
  </si>
  <si>
    <t>71.01.02 Masini, echipamente si mijloace de transport</t>
  </si>
  <si>
    <t>71.01.30 Alte active fixe</t>
  </si>
  <si>
    <t xml:space="preserve">58 Proiecte cu finantare din fonduri externe nerambursabile </t>
  </si>
  <si>
    <t>aferente cadrului financiar 2014-2020</t>
  </si>
  <si>
    <t>A. Obiective (proiecte) de investiţii în continuare</t>
  </si>
  <si>
    <t>TOTAL GENERAL</t>
  </si>
  <si>
    <t xml:space="preserve">71.01.01 Constructii </t>
  </si>
  <si>
    <t>Reconstructia, reamenajarea, modernizarea si echiparea Spitalului Clinic de Ortopedie „Foisor” HCGMB 383/2009 ,  312/2016, nr.184/23.04.2019  325/26.06.2019</t>
  </si>
  <si>
    <t xml:space="preserve"> “Extinderea – Modernizarea si Echiparea Spitalului Clinic de Copii “Doctor Victor Gomoiu” HCGMB 385/2009, 375/2016, HCGMB nr. 393/28.09.2017,HCGMB nr.37/22.02.2018</t>
  </si>
  <si>
    <t>Reabilitare Bloc Operator Chirurgie pentru  Spitalul Clinic "Dr. I. Cantacuzino" HCGMB nr.381/26.07.2018, nr.181/23.04.2019, 375/07.09.2020</t>
  </si>
  <si>
    <t xml:space="preserve">Proiectare si executia unui lift secundar si a scarii de evacuare cu targa, statie de pompare hidranti si platforma gunoi pentru "Spitalul Clinic Nicolae Malaxa ", HCGMB nr. 123/2018, 182/23.04.2019 </t>
  </si>
  <si>
    <t xml:space="preserve">B. Obiective (proiecte) de investiţii noi </t>
  </si>
  <si>
    <t>Reabilitare instalatii termice instalatia interioara de climatizare cu ventiloconvectoare - Spitalul Clinic Prof. Dr. Theodor Burghele - HCGMB 43/2012</t>
  </si>
  <si>
    <t xml:space="preserve">C. Alte cheltuieli de investiţii </t>
  </si>
  <si>
    <t>58.01.02Finantarea externa nerambursabila</t>
  </si>
  <si>
    <t>"STOP-COVID în cadrul Spitalelor A.S.S.M.B"</t>
  </si>
  <si>
    <t>b. dotari independente</t>
  </si>
  <si>
    <t xml:space="preserve">71.01.02 Masini, echipamente si mijloace de transport </t>
  </si>
  <si>
    <t>Centrala termica Panduri 22, 6 buc, pret unitar 86,70 mii lei</t>
  </si>
  <si>
    <t>Consola cap pat pentru 1 post, 5 buc, pret unitar 8,48 mii lei</t>
  </si>
  <si>
    <t>Consola de perete, 40 buc, pret unitar 5,26 mii lei</t>
  </si>
  <si>
    <t>Centrala detectie incendiu - 2 bucle, 1 buc, pret unitar 17,62 mii lei</t>
  </si>
  <si>
    <t xml:space="preserve">Panou repetor, 1 buc, pret unitar 7,35 mii lei </t>
  </si>
  <si>
    <t>Cabinet UPS, 1 buc, pret unitar 16,78 mii lei</t>
  </si>
  <si>
    <t xml:space="preserve">Camera video de exterior, 5 buc, pret unitar 4,05 mii lei </t>
  </si>
  <si>
    <t>Instrument de PCR , 1 buc, pret unitar 178,50 mii lei</t>
  </si>
  <si>
    <t>Extractor automat de acizi nucleici si pregatire PCR pentru teste clinice de biologie moleculara, 1 buc, pret unitar 386,75 mii lei</t>
  </si>
  <si>
    <t xml:space="preserve">Unit O.R.L complet cu scaun de consultatii inclus, 1 buc, pret unitar 730,00 mii lei </t>
  </si>
  <si>
    <t>Sistem real-time PCR si consumabile necesare, 1 buc, pret unitar 145,78 mii lei</t>
  </si>
  <si>
    <t xml:space="preserve">Aparat portabil pentru asistarea drenajului secretiilor traheobronsice Cough-assist,1 buc, pret unitar 43,20 mii lei </t>
  </si>
  <si>
    <t>Sistem de arhivare si administrare a rezultatelor examenelor imagistice (PACS), 1 buc, pret unitar 521,00 mii lei</t>
  </si>
  <si>
    <t>Sistem automat extractie acizi nucleici si kit extractie compatibil,1 buc pret unitar 88,00 mii lei</t>
  </si>
  <si>
    <t>Aparat radiologie 3D full-body, 1 buc, pret unitar 5.290,00 mii lei</t>
  </si>
  <si>
    <t>Usa batanta cu programator electronic si senzor, 2 buc, pret unitar 41,13 mii lei</t>
  </si>
  <si>
    <t>Usa dubla de sticla securizata cu un panou fix inclusiv montaj, 2 buc, pret unitar 8,12 mii lei</t>
  </si>
  <si>
    <t>Usa dubla de sticla securizata cu 2 panouri fixe inclusiv montaj, 3 buc, pret unitar 8,57 mii lei</t>
  </si>
  <si>
    <t xml:space="preserve">Consola cap-pat pentru 1 pat inclusiv montaj, 109 buc, pret unitar 8,80 mii lei </t>
  </si>
  <si>
    <t xml:space="preserve">Panou de alarmare si control 2 gaze: Oxigen si Vacuum, 3 buc, pret unitar 7,48 mii lei </t>
  </si>
  <si>
    <t xml:space="preserve">Statia vacuum 60 mc/h - cu 3 pompe, 1 buc, pret unitar 118,36 mii lei </t>
  </si>
  <si>
    <t>Monitor repetor la distanta (in afara mediu RMN) compatibil camera RMN, 1 buc, pret unitar 50,00 mii lei</t>
  </si>
  <si>
    <t>Sistem complet CCTV compatibil cu camera RMN, 1 buc, pret unitar 22,00 mii lei</t>
  </si>
  <si>
    <t>Antena 16 canale + soft, 1 buc, pret unitar 175,00 mii lei</t>
  </si>
  <si>
    <t xml:space="preserve">Debitmetru - gaze medicale cu montaj la Spitalul Clinic de Psihiatrie “Prof. Dr. Alexandru Obregia”, 1 buc, pret unitar 13,50 mii lei </t>
  </si>
  <si>
    <t xml:space="preserve">Camera video de exterior, 2 buc, pret unitar 4,05 mii lei </t>
  </si>
  <si>
    <t xml:space="preserve">Tablou electric PDB cu montaj, 1 buc, pret unitar 75,00 mii lei </t>
  </si>
  <si>
    <t xml:space="preserve">Autovehicul transport marfa - program rabla, 1 buc, pret unitar 70,86 mii lei </t>
  </si>
  <si>
    <t xml:space="preserve">Centrala detectie incendiu - 2 bucle, 1 buc, pret unitar 16,54 mii lei </t>
  </si>
  <si>
    <t xml:space="preserve">Panou repetor, 1 buc, pret unitar 7,34 mii lei </t>
  </si>
  <si>
    <t>Switch 48 porturi cu POE, 3 buc, pret unitar 20,63 mii lei</t>
  </si>
  <si>
    <t>Software, 2 buc, pret unitar 6,06 mii lei</t>
  </si>
  <si>
    <t>Computer, 2 buc, pret unitar 5,01 mii lei</t>
  </si>
  <si>
    <t>Statie de lucru client, 1 buc, pret unitar 5,42 mii lei</t>
  </si>
  <si>
    <t xml:space="preserve">Terminal sectie cu touch, 1 buc, pret unitar 5,51 mii lei </t>
  </si>
  <si>
    <t>Afisaj text, 3 buc, pret unitar 3,81 mii lei</t>
  </si>
  <si>
    <t xml:space="preserve">Licenta soft, 1 buc, pret unitar 9,22 mii lei </t>
  </si>
  <si>
    <t>Server sistem supraveghere, 1 buc, pret unitar 39,69 mii lei</t>
  </si>
  <si>
    <t xml:space="preserve">Switch 24 porturi 10/100/1000 POE, 1 buc, pret unitar 7,97 mii lei </t>
  </si>
  <si>
    <t>Camera video de interior, 16 buc, pret unitar 3,16 mii lei</t>
  </si>
  <si>
    <t>Consola de perete, 1 buc, pret unitar 5,22 mii lei</t>
  </si>
  <si>
    <t xml:space="preserve">Consola cap pat ATI pentru 1 post, 21 buc, pret unitar 26,58 mii lei </t>
  </si>
  <si>
    <t xml:space="preserve">Lavoar aseptic - 1 post, 9 buc, pret unitar 11,97 mii lei </t>
  </si>
  <si>
    <t xml:space="preserve">Monosplit 12000 BTU, 9 buc, pret unitar 2,54 mii lei </t>
  </si>
  <si>
    <t>UPS 50-360 kVA cu montaj, 1 buc, pret unitar 172,55 mii lei</t>
  </si>
  <si>
    <t>Grup Electrogen KVA 250 cu montaj, 1 buc, pret unitar 148,75 mii lei</t>
  </si>
  <si>
    <t>Panou repetor, 4 buc, pret unitar 7,34 mii lei</t>
  </si>
  <si>
    <t>Autoclav, 11 buc, pret unitar 8,39 mii lei</t>
  </si>
  <si>
    <t>Antropometru, 15 buc, pret unitar 2,98 mii lei</t>
  </si>
  <si>
    <t>Lift - Spitalul Clinic Colentina - Sectia Ortopedie, 1 buc, pret unitar 357,00 mii lei</t>
  </si>
  <si>
    <t xml:space="preserve">Senzor pentru masurarea concentratiei de oxigen din incaperi, 199 buc, pret unitar 4,00  mii lei </t>
  </si>
  <si>
    <t>Tablouri cu montaj in vederea asigurarii alimentarii electrice din grupul electrogen in compartimentul ATI-pentru Spitalul Clinic de Chirurgie Oro-Maxilo-Faciala "Prof.Dan Theodorescu", 1 buc, pret unitar 60,00 mii lei</t>
  </si>
  <si>
    <t xml:space="preserve">Software, 2 buc, pret unitar 6,06 mii lei </t>
  </si>
  <si>
    <t xml:space="preserve">Computer, 3 buc, pret unitar 5,01 mii lei </t>
  </si>
  <si>
    <t xml:space="preserve">Program informatic medical, 1 buc, pret unitar 10,33 mii lei </t>
  </si>
  <si>
    <t>Hard Disk 8T,10 buc, pret unitar 2,33 mii lei</t>
  </si>
  <si>
    <t xml:space="preserve">Licenta Office, 50 buc, pret unitar 1,43 mii lei </t>
  </si>
  <si>
    <t xml:space="preserve">Licenta Windows,50 buc, pret unitar 0,84 mii lei </t>
  </si>
  <si>
    <t xml:space="preserve">UPS Server Sediu ASSMB Sf. Ecaterina, 1 buc, pret unitar 10,47 mii lei </t>
  </si>
  <si>
    <t>Server Sediu ASSMB Sf. Ecaterina, 2 buc, pret unitar 30,00 mii lei</t>
  </si>
  <si>
    <t>Soft Achizitii, Investitii, Economic,1 buc, pret unitar 90,89 mii lei</t>
  </si>
  <si>
    <t xml:space="preserve">Soft locuinte pentru medici, 1 buc, pret unitar 50,00 mii lei </t>
  </si>
  <si>
    <t>Studiu de fezabilitate digitalizare - Spitalul Clinic Sf. Maria, 1 buc ,pret unitar 15,00 mii lei</t>
  </si>
  <si>
    <t>Studiu de fezabilitate digitalizare - Spitalul Clinic de Chirurgie Oro-Maxilo-Faciala Prof. Dr. Dan Theodorescu, 1 buc, pret unitar 15,00 mii lei</t>
  </si>
  <si>
    <t xml:space="preserve">Studiu de fezabilitate digitalizare - Spitalul Clinic de Nefrologie Dr. Carol Davila, 1 buc, pret unitar 15,00 mii lei </t>
  </si>
  <si>
    <t>Studiu de fezabilitate digitalizare - Spitalul Clinic Filantropia, 1 buc, pret unitar 15,00 mii lei</t>
  </si>
  <si>
    <t>Studiu de fezabilitate digitalizare - Spitalul Clinic Dr. I Cantacuzino, 1 buc, pret unitar 15,00 mii lei</t>
  </si>
  <si>
    <t>Studiu de fezabilitate digitalizare - Spitalul Clinic de Ortopedie, Traumatologie si TBC Osteoarticular Foisor,1 buc, pret unitar 15,00 mii lei</t>
  </si>
  <si>
    <t>Studiu de fezabilitate digitalizare - Spitalul de Pneumoftiziologie Sf. Stefan, 1 buc, pret unitar 15,00 mii lei</t>
  </si>
  <si>
    <t xml:space="preserve">Studiu de fezabilitate digitalizare - Centrul Clinic de Boli Reumatismale Dr. I Stoia, 1 buc, pret unitar 15,00 mii lei </t>
  </si>
  <si>
    <t xml:space="preserve">Studiu de fezabilitate digitalizare - Spitalul Clinic de Copii Dr. Victor Gomoiu,1 buc, pret unitar 15,00 mii lei </t>
  </si>
  <si>
    <t xml:space="preserve">Studiu de fezabilitate digitalizare - Spitalul Clinic Nicolae Malaxa,1 buc, pret unitar 15,00 mii lei </t>
  </si>
  <si>
    <t xml:space="preserve">Studiu de fezabilitate digitalizare - Spitalul Clinic Coltea,1 buc, pret unitar 15,00 mii lei </t>
  </si>
  <si>
    <t xml:space="preserve">Studiu de fezabilitate digitalizare - Spitalul Clinic de Boli Infectioase si Tropicale Dr. Victor Babes,1 buc, pret unitar 15,00 mii lei </t>
  </si>
  <si>
    <t xml:space="preserve">Studiu de fezabilitate digitalizare - Spitalul de Boli Cronice Sf. Luca,1 buc, pret unitar 15,00 mii lei </t>
  </si>
  <si>
    <t xml:space="preserve">Studiu de fezabilitate digitalizare - Spitalul Clinic Prof. Dr. Theodor Burghele,1 buc, pret unitar 15,00 mii lei </t>
  </si>
  <si>
    <t xml:space="preserve">Studiu de fezabilitate digitalizare - Spitalul Clinic de Obstetrica si Ginecologie Prof. Dr. Panait Sarbu,1 buc, pret unitar 15,00 mii lei </t>
  </si>
  <si>
    <t xml:space="preserve">Studiu de fezabilitate digitalizare - Spitalul de Psihiatrie Titan Dr. Constantin Gorgos,1 buc, pret unitar 15,00 mii lei </t>
  </si>
  <si>
    <t xml:space="preserve">Studiu de fezabilitate digitalizare - Centrul de Evaluare si Tratament a Toxicodependentelor pentru Tineri Sf. Stelian,1 buc, pret unitar 15,00 mii lei </t>
  </si>
  <si>
    <t xml:space="preserve">Studiu de fezabilitate digitalizare - Spitalul Clinic de Psihiatrie Prof. Dr. Alexandru Obregia,1 buc, pret unitar 15,00 mii lei </t>
  </si>
  <si>
    <t xml:space="preserve">Studiu de fezabilitate digitalizare - Spital Clinic Colentina,1 buc, pret unitar 15,00 mii lei </t>
  </si>
  <si>
    <t>Card pontaj, 150 buc, pret unitar 0,0055 mii lei</t>
  </si>
  <si>
    <t xml:space="preserve">Sistem de pontaj si control acces cu cod card sau amprenta, 3 buc, pret unitar 1,49 mii lei </t>
  </si>
  <si>
    <t>Software, 1 buc, pret unitar 6,06 mii lei</t>
  </si>
  <si>
    <t>Licenta pentru platforma integrata de imagistica si colaborare medicala, 1 buc, pret unitar 60,00 mii lei</t>
  </si>
  <si>
    <t>c. cheltuieli aferente studiilor de fezabilitate si alte studii</t>
  </si>
  <si>
    <t>DALI bloc operator si ATI sectia de ortopedie Spitalul Clinic Colentina</t>
  </si>
  <si>
    <t>DALI - Reabilitarea, modernizarea si echiparea ambulatoriului integrat al Spitalului Clinic de Ortopedie "Foisor"</t>
  </si>
  <si>
    <t>DALI - lucrari interventie reabilitare, modernizare si echipare str. Dr. Grozovici nr. 2-8</t>
  </si>
  <si>
    <t xml:space="preserve">Documentatii obtinere si autorizare securitate la incendiu pentru spitalele aflate in subordinea Municipiului Bucuresti  ( Spitalul de Boli Cronice Sfantul Luca, Spitalul Clinic Coltea) </t>
  </si>
  <si>
    <t>DALI Clinica Metropolitana  de Stomatologie Scolara din strada General H.M. Berthelot nr.27</t>
  </si>
  <si>
    <t>Studiu de fezabilitate cladire birouri sediu ASSMB</t>
  </si>
  <si>
    <t>Studiu de Fezabilitate statie de epurare - Spitalul Clinic "Sf. Maria"</t>
  </si>
  <si>
    <t>Studiu de Fezabilitate statie de epurare - Spitalul Clinic de Chirurgie Oro-Maxilo-Facială "Prof. Dan Theodorescu"</t>
  </si>
  <si>
    <t>Studiu de Fezabilitate statie de epurare - Spitalul Clinic de Nefrologie "Dr. Carol Davila"</t>
  </si>
  <si>
    <t>Studiu de Fezabilitate statie de epurare - Spitalul Clinic Colentina</t>
  </si>
  <si>
    <t>Studiu de Fezabilitate statie de epurare - Spitalul Clinic "Dr. I. Cantacuzino"</t>
  </si>
  <si>
    <t>Studiu de Fezabilitate statie de epurare - Centrul Clinic de Boli Reumatismale "Dr. Ion Stoia"</t>
  </si>
  <si>
    <t>Studiu de Fezabilitate statie de epurare - Spitalul de Pneumoftiziologie "Sf. Ștefan"</t>
  </si>
  <si>
    <t>Studiu de Fezabilitate statie de epurare - Spitalul Clinic "Nicolae Malaxa"</t>
  </si>
  <si>
    <t>Studiu de Fezabilitate statie de epurare - Spitalul Clinic de Copii "Dr. Victor Gomoiu"</t>
  </si>
  <si>
    <t>Documentatie de Avizare a Lucrarilor de Interventii statie de epurare - Spitalul Clinic de Boli Infecțioase și Tropicale "Dr. Victor Babeș"</t>
  </si>
  <si>
    <t>Studiu de Fezabilitate statie de epurare - Spitalul Clinic "Colțea"</t>
  </si>
  <si>
    <t>Studiu de Fezabilitate statie de epurare - Spitalul de Boli Cronice "Sf. Luca"</t>
  </si>
  <si>
    <t>Studiu de Fezabilitate statie de epurare - Spitalul Clinic “Prof. Dr. Th. Burghele"</t>
  </si>
  <si>
    <t>Studiu de Fezabilitate statie de epurare - Spitalul Clinic de Obstetrică şi Ginecologie "Prof. Dr. Panait Sârbu"</t>
  </si>
  <si>
    <t>Studiu de Fezabilitate statie de epurare - Spitalul Clinic de Psihiatrie “Prof. Dr. Alexandru Obregia”</t>
  </si>
  <si>
    <t>Studiu de Fezabilitate statie de epurare - Spitalul de Psihiatrie Titan “Prof. Dr. Constantin Gorgos”</t>
  </si>
  <si>
    <t>Studiu de fezabilitate privind realizarea unui Backup pentru asigurarea agentului termic in cadrul Spitalului Clinic Colentina</t>
  </si>
  <si>
    <t xml:space="preserve">DALI privind reparatia capitala a instalatiilor electrice si tablouri de alimentare pentru Spitalul Clinic Colentina </t>
  </si>
  <si>
    <t>Studiu de fezabilitate-Spitalul Clinic Colentina-Corp nou</t>
  </si>
  <si>
    <t>Documentatia de avizare a lucrarilor de interventii-Spitalul Clinic de Nefrologie Dr. Carol Davila - Grivita nr.7</t>
  </si>
  <si>
    <t>DALI in vederea obtinerii Autorizatiei de Securitate la incendiu pentru Spitalul de Chirurgie Oro-Maxilo-Faciala "Prof. Dr. Dan Theodorescu"</t>
  </si>
  <si>
    <t>Dotarea  Bloc Operator si compartiment ATI cu instalatii de climatizare  prevazute cu filtru HEPA pentru Spitalul Clinic de Chirurgie Oro-Maxilo-Faciala "Prof. Dr. Dan Theodorescu"</t>
  </si>
  <si>
    <t xml:space="preserve">DALI in vederea obtinerii Autorizatiei de Securitate la incendiu pentru Spitalul Clinic de Obstetrica si Ginecologie Prof. Dr. Panait Sirbu </t>
  </si>
  <si>
    <t>DALI Lucrari modernizare / extindere pentru instalatii electrice, de ventilatie, tratare a aerului si infrastructura de fluide medicale, precum si montarea de sisteme de detectare, semnalizare, alarmare incendii si in cazul depasirii concentratiei maxime admise de oxigen  pentru 9 spitale din Administrarea ASSMB</t>
  </si>
  <si>
    <t>Studiu de fezabilitate -Banca de Tesuturi- Spitalul Clinic Colentina</t>
  </si>
  <si>
    <t>Studiu de prefezabilitate-Spitalul Clinic Colentina-Corp nou</t>
  </si>
  <si>
    <t>Expertiza tehnica Spitalul Clinic de Psihiatrie "Prof. Dr. Alexandru Obregia"pentru cladirea NP II</t>
  </si>
  <si>
    <t>Expertiza tehnica Spitalul Clinic de Obstetrica-Ginecologie Filantropia</t>
  </si>
  <si>
    <t>Expertiza tehnica Spitalul Clinic Nicolae Malaxa</t>
  </si>
  <si>
    <t>Expertiza tehnica Spitalul Clinic de Chirurgie Oro-Maxilo-Faciala Prof. Dan Theodorescu</t>
  </si>
  <si>
    <t>Expertiza tehnica Spitalul Clinic de Nefrologie Dr. Carol Davila</t>
  </si>
  <si>
    <t xml:space="preserve">Studiu de fezabilitate E-portal ASSMB </t>
  </si>
  <si>
    <t>NOTA: Reprezinta sinteza fiselor obiectivelor/proiectelor/categoriilor de investitii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</si>
</sst>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</cellStyleXfs>
  <cellXfs count="104">
    <xf numFmtId="0" fontId="0" fillId="0" borderId="0" xfId="0" applyNumberFormat="1"/>
    <xf numFmtId="4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3" fontId="3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 applyProtection="1">
      <alignment vertical="center" wrapText="1"/>
    </xf>
    <xf numFmtId="3" fontId="3" fillId="0" borderId="6" xfId="0" applyNumberFormat="1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2" fontId="3" fillId="0" borderId="6" xfId="2" applyNumberFormat="1" applyFont="1" applyFill="1" applyBorder="1" applyAlignment="1">
      <alignment vertical="center" wrapText="1"/>
    </xf>
    <xf numFmtId="2" fontId="3" fillId="0" borderId="6" xfId="2" applyNumberFormat="1" applyFont="1" applyFill="1" applyBorder="1" applyAlignment="1">
      <alignment vertical="center"/>
    </xf>
    <xf numFmtId="0" fontId="3" fillId="0" borderId="6" xfId="3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3" fontId="8" fillId="0" borderId="6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9" fillId="0" borderId="6" xfId="3" applyFont="1" applyFill="1" applyBorder="1" applyAlignment="1">
      <alignment vertical="center" wrapText="1"/>
    </xf>
    <xf numFmtId="0" fontId="3" fillId="0" borderId="6" xfId="0" quotePrefix="1" applyFont="1" applyFill="1" applyBorder="1" applyAlignment="1">
      <alignment vertical="center" wrapText="1"/>
    </xf>
  </cellXfs>
  <cellStyles count="4">
    <cellStyle name="Normal" xfId="0" builtinId="0"/>
    <cellStyle name="Normal 13" xfId="3"/>
    <cellStyle name="Normal 14" xfId="2"/>
    <cellStyle name="Virgulă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O37"/>
  <sheetViews>
    <sheetView workbookViewId="0">
      <selection activeCell="M30" sqref="M30"/>
    </sheetView>
  </sheetViews>
  <sheetFormatPr defaultRowHeight="15.75" x14ac:dyDescent="0.25"/>
  <cols>
    <col min="9" max="9" width="12.625" customWidth="1"/>
    <col min="10" max="10" width="12.75" customWidth="1"/>
    <col min="11" max="11" width="15.125" customWidth="1"/>
    <col min="12" max="13" width="12.375" customWidth="1"/>
    <col min="14" max="14" width="12.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94545000</v>
      </c>
      <c r="J2" s="1">
        <v>0</v>
      </c>
      <c r="K2" s="1">
        <v>94545000</v>
      </c>
      <c r="L2" s="1">
        <v>0</v>
      </c>
      <c r="M2" s="1">
        <v>0</v>
      </c>
      <c r="N2" s="1">
        <v>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22</v>
      </c>
      <c r="I3" s="1">
        <v>11616000</v>
      </c>
      <c r="J3" s="1">
        <v>0</v>
      </c>
      <c r="K3" s="1">
        <v>11616000</v>
      </c>
      <c r="L3" s="1">
        <v>0</v>
      </c>
      <c r="M3" s="1">
        <v>0</v>
      </c>
      <c r="N3" s="1">
        <v>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23</v>
      </c>
      <c r="I4" s="1">
        <v>4500000</v>
      </c>
      <c r="J4" s="1">
        <v>0</v>
      </c>
      <c r="K4" s="1">
        <v>4500000</v>
      </c>
      <c r="L4" s="1">
        <v>0</v>
      </c>
      <c r="M4" s="1">
        <v>0</v>
      </c>
      <c r="N4" s="1">
        <v>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24</v>
      </c>
      <c r="I5" s="1">
        <v>4120000</v>
      </c>
      <c r="J5" s="1">
        <v>0</v>
      </c>
      <c r="K5" s="1">
        <v>4120000</v>
      </c>
      <c r="L5" s="1">
        <v>0</v>
      </c>
      <c r="M5" s="1">
        <v>0</v>
      </c>
      <c r="N5" s="1">
        <v>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25</v>
      </c>
      <c r="I6" s="1">
        <v>2531000</v>
      </c>
      <c r="J6" s="1">
        <v>0</v>
      </c>
      <c r="K6" s="1">
        <v>2531000</v>
      </c>
      <c r="L6" s="1">
        <v>0</v>
      </c>
      <c r="M6" s="1">
        <v>0</v>
      </c>
      <c r="N6" s="1">
        <v>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26</v>
      </c>
      <c r="I7" s="1">
        <v>137000</v>
      </c>
      <c r="J7" s="1">
        <v>28000</v>
      </c>
      <c r="K7" s="1">
        <v>137000</v>
      </c>
      <c r="L7" s="1">
        <v>0</v>
      </c>
      <c r="M7" s="1">
        <v>0</v>
      </c>
      <c r="N7" s="1">
        <v>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27</v>
      </c>
      <c r="I8" s="1">
        <v>111000</v>
      </c>
      <c r="J8" s="1">
        <v>0</v>
      </c>
      <c r="K8" s="1">
        <v>111000</v>
      </c>
      <c r="L8" s="1">
        <v>0</v>
      </c>
      <c r="M8" s="1">
        <v>0</v>
      </c>
      <c r="N8" s="1">
        <v>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28</v>
      </c>
      <c r="I9" s="1">
        <v>800000</v>
      </c>
      <c r="J9" s="1">
        <v>0</v>
      </c>
      <c r="K9" s="1">
        <v>800000</v>
      </c>
      <c r="L9" s="1">
        <v>0</v>
      </c>
      <c r="M9" s="1">
        <v>0</v>
      </c>
      <c r="N9" s="1">
        <v>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29</v>
      </c>
      <c r="I10" s="1">
        <v>59000</v>
      </c>
      <c r="J10" s="1">
        <v>0</v>
      </c>
      <c r="K10" s="1">
        <v>59000</v>
      </c>
      <c r="L10" s="1">
        <v>0</v>
      </c>
      <c r="M10" s="1">
        <v>0</v>
      </c>
      <c r="N10" s="1">
        <v>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30</v>
      </c>
      <c r="I11" s="1">
        <v>119000</v>
      </c>
      <c r="J11" s="1">
        <v>0</v>
      </c>
      <c r="K11" s="1">
        <v>119000</v>
      </c>
      <c r="L11" s="1">
        <v>0</v>
      </c>
      <c r="M11" s="1">
        <v>0</v>
      </c>
      <c r="N11" s="1">
        <v>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31</v>
      </c>
      <c r="I12" s="1">
        <v>51000</v>
      </c>
      <c r="J12" s="1">
        <v>0</v>
      </c>
      <c r="K12" s="1">
        <v>51000</v>
      </c>
      <c r="L12" s="1">
        <v>0</v>
      </c>
      <c r="M12" s="1">
        <v>0</v>
      </c>
      <c r="N12" s="1">
        <v>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32</v>
      </c>
      <c r="I13" s="1">
        <v>516000</v>
      </c>
      <c r="J13" s="1">
        <v>0</v>
      </c>
      <c r="K13" s="1">
        <v>516000</v>
      </c>
      <c r="L13" s="1">
        <v>0</v>
      </c>
      <c r="M13" s="1">
        <v>0</v>
      </c>
      <c r="N13" s="1">
        <v>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33</v>
      </c>
      <c r="I14" s="1">
        <v>214000</v>
      </c>
      <c r="J14" s="1">
        <v>9000</v>
      </c>
      <c r="K14" s="1">
        <v>214000</v>
      </c>
      <c r="L14" s="1">
        <v>0</v>
      </c>
      <c r="M14" s="1">
        <v>0</v>
      </c>
      <c r="N14" s="1">
        <v>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34</v>
      </c>
      <c r="I15" s="1">
        <v>36678000</v>
      </c>
      <c r="J15" s="1">
        <v>3587000</v>
      </c>
      <c r="K15" s="1">
        <v>36678000</v>
      </c>
      <c r="L15" s="1">
        <v>0</v>
      </c>
      <c r="M15" s="1">
        <v>0</v>
      </c>
      <c r="N15" s="1">
        <v>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35</v>
      </c>
      <c r="I16" s="1">
        <v>27932000</v>
      </c>
      <c r="J16" s="1">
        <v>3634000</v>
      </c>
      <c r="K16" s="1">
        <v>27932000</v>
      </c>
      <c r="L16" s="1">
        <v>0</v>
      </c>
      <c r="M16" s="1">
        <v>0</v>
      </c>
      <c r="N16" s="1">
        <v>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36</v>
      </c>
      <c r="I17" s="1">
        <v>503000</v>
      </c>
      <c r="J17" s="1">
        <v>117000</v>
      </c>
      <c r="K17" s="1">
        <v>503000</v>
      </c>
      <c r="L17" s="1">
        <v>0</v>
      </c>
      <c r="M17" s="1">
        <v>0</v>
      </c>
      <c r="N17" s="1">
        <v>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37</v>
      </c>
      <c r="I18" s="1">
        <v>7500000</v>
      </c>
      <c r="J18" s="1">
        <v>2161000</v>
      </c>
      <c r="K18" s="1">
        <v>7500000</v>
      </c>
      <c r="L18" s="1">
        <v>0</v>
      </c>
      <c r="M18" s="1">
        <v>0</v>
      </c>
      <c r="N18" s="1">
        <v>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38</v>
      </c>
      <c r="I19" s="1">
        <v>37000</v>
      </c>
      <c r="J19" s="1">
        <v>0</v>
      </c>
      <c r="K19" s="1">
        <v>37000</v>
      </c>
      <c r="L19" s="1">
        <v>0</v>
      </c>
      <c r="M19" s="1">
        <v>0</v>
      </c>
      <c r="N19" s="1">
        <v>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39</v>
      </c>
      <c r="I20" s="1">
        <v>1012000</v>
      </c>
      <c r="J20" s="1">
        <v>8000</v>
      </c>
      <c r="K20" s="1">
        <v>1012000</v>
      </c>
      <c r="L20" s="1">
        <v>0</v>
      </c>
      <c r="M20" s="1">
        <v>0</v>
      </c>
      <c r="N20" s="1">
        <v>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40</v>
      </c>
      <c r="I21" s="1">
        <v>1420000</v>
      </c>
      <c r="J21" s="1">
        <v>0</v>
      </c>
      <c r="K21" s="1">
        <v>1420000</v>
      </c>
      <c r="L21" s="1">
        <v>0</v>
      </c>
      <c r="M21" s="1">
        <v>0</v>
      </c>
      <c r="N21" s="1">
        <v>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41</v>
      </c>
      <c r="I22" s="1">
        <v>1000</v>
      </c>
      <c r="J22" s="1">
        <v>0</v>
      </c>
      <c r="K22" s="1">
        <v>1000</v>
      </c>
      <c r="L22" s="1">
        <v>0</v>
      </c>
      <c r="M22" s="1">
        <v>0</v>
      </c>
      <c r="N22" s="1">
        <v>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20</v>
      </c>
      <c r="H23" t="s">
        <v>42</v>
      </c>
      <c r="I23" s="1">
        <v>134000</v>
      </c>
      <c r="J23" s="1">
        <v>0</v>
      </c>
      <c r="K23" s="1">
        <v>134000</v>
      </c>
      <c r="L23" s="1">
        <v>0</v>
      </c>
      <c r="M23" s="1">
        <v>0</v>
      </c>
      <c r="N23" s="1">
        <v>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20</v>
      </c>
      <c r="H24" t="s">
        <v>43</v>
      </c>
      <c r="I24" s="1">
        <v>187000</v>
      </c>
      <c r="J24" s="1">
        <v>0</v>
      </c>
      <c r="K24" s="1">
        <v>187000</v>
      </c>
      <c r="L24" s="1">
        <v>0</v>
      </c>
      <c r="M24" s="1">
        <v>0</v>
      </c>
      <c r="N24" s="1">
        <v>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 t="s">
        <v>44</v>
      </c>
      <c r="I25" s="1">
        <v>388000</v>
      </c>
      <c r="J25" s="1">
        <v>0</v>
      </c>
      <c r="K25" s="1">
        <v>388000</v>
      </c>
      <c r="L25" s="1">
        <v>0</v>
      </c>
      <c r="M25" s="1">
        <v>0</v>
      </c>
      <c r="N25" s="1">
        <v>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20</v>
      </c>
      <c r="H26" t="s">
        <v>45</v>
      </c>
      <c r="I26" s="1">
        <v>1712000</v>
      </c>
      <c r="J26" s="1">
        <v>746000</v>
      </c>
      <c r="K26" s="1">
        <v>1712000</v>
      </c>
      <c r="L26" s="1">
        <v>0</v>
      </c>
      <c r="M26" s="1">
        <v>0</v>
      </c>
      <c r="N26" s="1">
        <v>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20</v>
      </c>
      <c r="H27" t="s">
        <v>46</v>
      </c>
      <c r="I27" s="1">
        <v>54000</v>
      </c>
      <c r="J27" s="1">
        <v>0</v>
      </c>
      <c r="K27" s="1">
        <v>54000</v>
      </c>
      <c r="L27" s="1">
        <v>0</v>
      </c>
      <c r="M27" s="1">
        <v>0</v>
      </c>
      <c r="N27" s="1">
        <v>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20</v>
      </c>
      <c r="H28" t="s">
        <v>47</v>
      </c>
      <c r="I28" s="1">
        <v>55000</v>
      </c>
      <c r="J28" s="1">
        <v>0</v>
      </c>
      <c r="K28" s="1">
        <v>55000</v>
      </c>
      <c r="L28" s="1">
        <v>0</v>
      </c>
      <c r="M28" s="1">
        <v>0</v>
      </c>
      <c r="N28" s="1">
        <v>0</v>
      </c>
      <c r="O28" s="1"/>
    </row>
    <row r="29" spans="1:15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20</v>
      </c>
      <c r="H29" t="s">
        <v>48</v>
      </c>
      <c r="I29" s="1">
        <v>8700000</v>
      </c>
      <c r="J29" s="1">
        <v>451000</v>
      </c>
      <c r="K29" s="1">
        <v>8700000</v>
      </c>
      <c r="L29" s="1">
        <v>0</v>
      </c>
      <c r="M29" s="1">
        <v>0</v>
      </c>
      <c r="N29" s="1">
        <v>0</v>
      </c>
      <c r="O29" s="1"/>
    </row>
    <row r="30" spans="1:15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20</v>
      </c>
      <c r="H30" t="s">
        <v>49</v>
      </c>
      <c r="I30" s="1">
        <v>38138000</v>
      </c>
      <c r="J30" s="1">
        <v>0</v>
      </c>
      <c r="K30" s="1">
        <v>38138000</v>
      </c>
      <c r="L30" s="1">
        <v>0</v>
      </c>
      <c r="M30" s="1">
        <v>0</v>
      </c>
      <c r="N30" s="1">
        <v>0</v>
      </c>
      <c r="O30" s="1"/>
    </row>
    <row r="31" spans="1:15" x14ac:dyDescent="0.25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20</v>
      </c>
      <c r="H31" t="s">
        <v>50</v>
      </c>
      <c r="I31" s="1">
        <v>6818000</v>
      </c>
      <c r="J31" s="1">
        <v>0</v>
      </c>
      <c r="K31" s="1">
        <v>6818000</v>
      </c>
      <c r="L31" s="1">
        <v>0</v>
      </c>
      <c r="M31" s="1">
        <v>0</v>
      </c>
      <c r="N31" s="1">
        <v>0</v>
      </c>
      <c r="O31" s="1"/>
    </row>
    <row r="32" spans="1:15" x14ac:dyDescent="0.25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20</v>
      </c>
      <c r="H32" t="s">
        <v>51</v>
      </c>
      <c r="I32" s="1">
        <v>39976000</v>
      </c>
      <c r="J32" s="1">
        <v>0</v>
      </c>
      <c r="K32" s="1">
        <v>39976000</v>
      </c>
      <c r="L32" s="1">
        <v>0</v>
      </c>
      <c r="M32" s="1">
        <v>0</v>
      </c>
      <c r="N32" s="1">
        <v>0</v>
      </c>
      <c r="O32" s="1"/>
    </row>
    <row r="33" spans="1:15" x14ac:dyDescent="0.25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t="s">
        <v>19</v>
      </c>
      <c r="G33" t="s">
        <v>20</v>
      </c>
      <c r="H33" t="s">
        <v>52</v>
      </c>
      <c r="I33" s="1">
        <v>1174000</v>
      </c>
      <c r="J33" s="1">
        <v>0</v>
      </c>
      <c r="K33" s="1">
        <v>1174000</v>
      </c>
      <c r="L33" s="1">
        <v>0</v>
      </c>
      <c r="M33" s="1">
        <v>0</v>
      </c>
      <c r="N33" s="1">
        <v>0</v>
      </c>
      <c r="O33" s="1"/>
    </row>
    <row r="34" spans="1:15" x14ac:dyDescent="0.25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t="s">
        <v>19</v>
      </c>
      <c r="G34" t="s">
        <v>20</v>
      </c>
      <c r="H34" t="s">
        <v>53</v>
      </c>
      <c r="I34" s="1">
        <v>49805000</v>
      </c>
      <c r="J34" s="1">
        <v>2651000</v>
      </c>
      <c r="K34" s="1">
        <v>49805000</v>
      </c>
      <c r="L34" s="1">
        <v>0</v>
      </c>
      <c r="M34" s="1">
        <v>0</v>
      </c>
      <c r="N34" s="1">
        <v>0</v>
      </c>
      <c r="O34" s="1"/>
    </row>
    <row r="35" spans="1:15" x14ac:dyDescent="0.25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t="s">
        <v>19</v>
      </c>
      <c r="G35" t="s">
        <v>20</v>
      </c>
      <c r="H35" t="s">
        <v>54</v>
      </c>
      <c r="I35" s="1">
        <v>12489000</v>
      </c>
      <c r="J35" s="1">
        <v>1294000</v>
      </c>
      <c r="K35" s="1">
        <v>12489000</v>
      </c>
      <c r="L35" s="1">
        <v>0</v>
      </c>
      <c r="M35" s="1">
        <v>0</v>
      </c>
      <c r="N35" s="1">
        <v>0</v>
      </c>
      <c r="O35" s="1"/>
    </row>
    <row r="36" spans="1:15" x14ac:dyDescent="0.25">
      <c r="A36" t="s">
        <v>14</v>
      </c>
      <c r="B36" t="s">
        <v>15</v>
      </c>
      <c r="C36" t="s">
        <v>16</v>
      </c>
      <c r="D36" t="s">
        <v>17</v>
      </c>
      <c r="E36" t="s">
        <v>18</v>
      </c>
      <c r="F36" t="s">
        <v>19</v>
      </c>
      <c r="G36" t="s">
        <v>20</v>
      </c>
      <c r="H36" t="s">
        <v>55</v>
      </c>
      <c r="I36" s="1">
        <v>742000</v>
      </c>
      <c r="J36" s="1">
        <v>0</v>
      </c>
      <c r="K36" s="1">
        <v>742000</v>
      </c>
      <c r="L36" s="1">
        <v>0</v>
      </c>
      <c r="M36" s="1">
        <v>0</v>
      </c>
      <c r="N36" s="1">
        <v>0</v>
      </c>
      <c r="O36" s="1"/>
    </row>
    <row r="37" spans="1:15" x14ac:dyDescent="0.25">
      <c r="I37" s="1"/>
      <c r="J37" s="1"/>
      <c r="K37" s="1"/>
      <c r="L37" s="1"/>
      <c r="M37" s="1"/>
      <c r="N37" s="1"/>
      <c r="O3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1"/>
  <sheetViews>
    <sheetView tabSelected="1" workbookViewId="0">
      <selection activeCell="N26" sqref="N26"/>
    </sheetView>
  </sheetViews>
  <sheetFormatPr defaultRowHeight="15" x14ac:dyDescent="0.25"/>
  <cols>
    <col min="1" max="1" width="46.125" style="7" customWidth="1"/>
    <col min="2" max="2" width="4" style="4" customWidth="1"/>
    <col min="3" max="3" width="14.125" style="4" customWidth="1"/>
    <col min="4" max="4" width="14.875" style="4" customWidth="1"/>
    <col min="5" max="5" width="13.5" style="4" customWidth="1"/>
    <col min="6" max="6" width="12.625" style="4" customWidth="1"/>
    <col min="7" max="7" width="10.375" style="4" customWidth="1"/>
    <col min="8" max="8" width="11.5" style="4" customWidth="1"/>
    <col min="9" max="9" width="11.75" style="4" customWidth="1"/>
    <col min="10" max="10" width="8.875" style="4" customWidth="1"/>
    <col min="11" max="256" width="9" style="7"/>
    <col min="257" max="257" width="46.125" style="7" customWidth="1"/>
    <col min="258" max="258" width="4" style="7" customWidth="1"/>
    <col min="259" max="259" width="14.125" style="7" customWidth="1"/>
    <col min="260" max="260" width="14.875" style="7" customWidth="1"/>
    <col min="261" max="261" width="13.5" style="7" customWidth="1"/>
    <col min="262" max="262" width="12.625" style="7" customWidth="1"/>
    <col min="263" max="263" width="10.375" style="7" customWidth="1"/>
    <col min="264" max="264" width="11.5" style="7" customWidth="1"/>
    <col min="265" max="265" width="11.75" style="7" customWidth="1"/>
    <col min="266" max="266" width="8.875" style="7" customWidth="1"/>
    <col min="267" max="512" width="9" style="7"/>
    <col min="513" max="513" width="46.125" style="7" customWidth="1"/>
    <col min="514" max="514" width="4" style="7" customWidth="1"/>
    <col min="515" max="515" width="14.125" style="7" customWidth="1"/>
    <col min="516" max="516" width="14.875" style="7" customWidth="1"/>
    <col min="517" max="517" width="13.5" style="7" customWidth="1"/>
    <col min="518" max="518" width="12.625" style="7" customWidth="1"/>
    <col min="519" max="519" width="10.375" style="7" customWidth="1"/>
    <col min="520" max="520" width="11.5" style="7" customWidth="1"/>
    <col min="521" max="521" width="11.75" style="7" customWidth="1"/>
    <col min="522" max="522" width="8.875" style="7" customWidth="1"/>
    <col min="523" max="768" width="9" style="7"/>
    <col min="769" max="769" width="46.125" style="7" customWidth="1"/>
    <col min="770" max="770" width="4" style="7" customWidth="1"/>
    <col min="771" max="771" width="14.125" style="7" customWidth="1"/>
    <col min="772" max="772" width="14.875" style="7" customWidth="1"/>
    <col min="773" max="773" width="13.5" style="7" customWidth="1"/>
    <col min="774" max="774" width="12.625" style="7" customWidth="1"/>
    <col min="775" max="775" width="10.375" style="7" customWidth="1"/>
    <col min="776" max="776" width="11.5" style="7" customWidth="1"/>
    <col min="777" max="777" width="11.75" style="7" customWidth="1"/>
    <col min="778" max="778" width="8.875" style="7" customWidth="1"/>
    <col min="779" max="1024" width="9" style="7"/>
    <col min="1025" max="1025" width="46.125" style="7" customWidth="1"/>
    <col min="1026" max="1026" width="4" style="7" customWidth="1"/>
    <col min="1027" max="1027" width="14.125" style="7" customWidth="1"/>
    <col min="1028" max="1028" width="14.875" style="7" customWidth="1"/>
    <col min="1029" max="1029" width="13.5" style="7" customWidth="1"/>
    <col min="1030" max="1030" width="12.625" style="7" customWidth="1"/>
    <col min="1031" max="1031" width="10.375" style="7" customWidth="1"/>
    <col min="1032" max="1032" width="11.5" style="7" customWidth="1"/>
    <col min="1033" max="1033" width="11.75" style="7" customWidth="1"/>
    <col min="1034" max="1034" width="8.875" style="7" customWidth="1"/>
    <col min="1035" max="1280" width="9" style="7"/>
    <col min="1281" max="1281" width="46.125" style="7" customWidth="1"/>
    <col min="1282" max="1282" width="4" style="7" customWidth="1"/>
    <col min="1283" max="1283" width="14.125" style="7" customWidth="1"/>
    <col min="1284" max="1284" width="14.875" style="7" customWidth="1"/>
    <col min="1285" max="1285" width="13.5" style="7" customWidth="1"/>
    <col min="1286" max="1286" width="12.625" style="7" customWidth="1"/>
    <col min="1287" max="1287" width="10.375" style="7" customWidth="1"/>
    <col min="1288" max="1288" width="11.5" style="7" customWidth="1"/>
    <col min="1289" max="1289" width="11.75" style="7" customWidth="1"/>
    <col min="1290" max="1290" width="8.875" style="7" customWidth="1"/>
    <col min="1291" max="1536" width="9" style="7"/>
    <col min="1537" max="1537" width="46.125" style="7" customWidth="1"/>
    <col min="1538" max="1538" width="4" style="7" customWidth="1"/>
    <col min="1539" max="1539" width="14.125" style="7" customWidth="1"/>
    <col min="1540" max="1540" width="14.875" style="7" customWidth="1"/>
    <col min="1541" max="1541" width="13.5" style="7" customWidth="1"/>
    <col min="1542" max="1542" width="12.625" style="7" customWidth="1"/>
    <col min="1543" max="1543" width="10.375" style="7" customWidth="1"/>
    <col min="1544" max="1544" width="11.5" style="7" customWidth="1"/>
    <col min="1545" max="1545" width="11.75" style="7" customWidth="1"/>
    <col min="1546" max="1546" width="8.875" style="7" customWidth="1"/>
    <col min="1547" max="1792" width="9" style="7"/>
    <col min="1793" max="1793" width="46.125" style="7" customWidth="1"/>
    <col min="1794" max="1794" width="4" style="7" customWidth="1"/>
    <col min="1795" max="1795" width="14.125" style="7" customWidth="1"/>
    <col min="1796" max="1796" width="14.875" style="7" customWidth="1"/>
    <col min="1797" max="1797" width="13.5" style="7" customWidth="1"/>
    <col min="1798" max="1798" width="12.625" style="7" customWidth="1"/>
    <col min="1799" max="1799" width="10.375" style="7" customWidth="1"/>
    <col min="1800" max="1800" width="11.5" style="7" customWidth="1"/>
    <col min="1801" max="1801" width="11.75" style="7" customWidth="1"/>
    <col min="1802" max="1802" width="8.875" style="7" customWidth="1"/>
    <col min="1803" max="2048" width="9" style="7"/>
    <col min="2049" max="2049" width="46.125" style="7" customWidth="1"/>
    <col min="2050" max="2050" width="4" style="7" customWidth="1"/>
    <col min="2051" max="2051" width="14.125" style="7" customWidth="1"/>
    <col min="2052" max="2052" width="14.875" style="7" customWidth="1"/>
    <col min="2053" max="2053" width="13.5" style="7" customWidth="1"/>
    <col min="2054" max="2054" width="12.625" style="7" customWidth="1"/>
    <col min="2055" max="2055" width="10.375" style="7" customWidth="1"/>
    <col min="2056" max="2056" width="11.5" style="7" customWidth="1"/>
    <col min="2057" max="2057" width="11.75" style="7" customWidth="1"/>
    <col min="2058" max="2058" width="8.875" style="7" customWidth="1"/>
    <col min="2059" max="2304" width="9" style="7"/>
    <col min="2305" max="2305" width="46.125" style="7" customWidth="1"/>
    <col min="2306" max="2306" width="4" style="7" customWidth="1"/>
    <col min="2307" max="2307" width="14.125" style="7" customWidth="1"/>
    <col min="2308" max="2308" width="14.875" style="7" customWidth="1"/>
    <col min="2309" max="2309" width="13.5" style="7" customWidth="1"/>
    <col min="2310" max="2310" width="12.625" style="7" customWidth="1"/>
    <col min="2311" max="2311" width="10.375" style="7" customWidth="1"/>
    <col min="2312" max="2312" width="11.5" style="7" customWidth="1"/>
    <col min="2313" max="2313" width="11.75" style="7" customWidth="1"/>
    <col min="2314" max="2314" width="8.875" style="7" customWidth="1"/>
    <col min="2315" max="2560" width="9" style="7"/>
    <col min="2561" max="2561" width="46.125" style="7" customWidth="1"/>
    <col min="2562" max="2562" width="4" style="7" customWidth="1"/>
    <col min="2563" max="2563" width="14.125" style="7" customWidth="1"/>
    <col min="2564" max="2564" width="14.875" style="7" customWidth="1"/>
    <col min="2565" max="2565" width="13.5" style="7" customWidth="1"/>
    <col min="2566" max="2566" width="12.625" style="7" customWidth="1"/>
    <col min="2567" max="2567" width="10.375" style="7" customWidth="1"/>
    <col min="2568" max="2568" width="11.5" style="7" customWidth="1"/>
    <col min="2569" max="2569" width="11.75" style="7" customWidth="1"/>
    <col min="2570" max="2570" width="8.875" style="7" customWidth="1"/>
    <col min="2571" max="2816" width="9" style="7"/>
    <col min="2817" max="2817" width="46.125" style="7" customWidth="1"/>
    <col min="2818" max="2818" width="4" style="7" customWidth="1"/>
    <col min="2819" max="2819" width="14.125" style="7" customWidth="1"/>
    <col min="2820" max="2820" width="14.875" style="7" customWidth="1"/>
    <col min="2821" max="2821" width="13.5" style="7" customWidth="1"/>
    <col min="2822" max="2822" width="12.625" style="7" customWidth="1"/>
    <col min="2823" max="2823" width="10.375" style="7" customWidth="1"/>
    <col min="2824" max="2824" width="11.5" style="7" customWidth="1"/>
    <col min="2825" max="2825" width="11.75" style="7" customWidth="1"/>
    <col min="2826" max="2826" width="8.875" style="7" customWidth="1"/>
    <col min="2827" max="3072" width="9" style="7"/>
    <col min="3073" max="3073" width="46.125" style="7" customWidth="1"/>
    <col min="3074" max="3074" width="4" style="7" customWidth="1"/>
    <col min="3075" max="3075" width="14.125" style="7" customWidth="1"/>
    <col min="3076" max="3076" width="14.875" style="7" customWidth="1"/>
    <col min="3077" max="3077" width="13.5" style="7" customWidth="1"/>
    <col min="3078" max="3078" width="12.625" style="7" customWidth="1"/>
    <col min="3079" max="3079" width="10.375" style="7" customWidth="1"/>
    <col min="3080" max="3080" width="11.5" style="7" customWidth="1"/>
    <col min="3081" max="3081" width="11.75" style="7" customWidth="1"/>
    <col min="3082" max="3082" width="8.875" style="7" customWidth="1"/>
    <col min="3083" max="3328" width="9" style="7"/>
    <col min="3329" max="3329" width="46.125" style="7" customWidth="1"/>
    <col min="3330" max="3330" width="4" style="7" customWidth="1"/>
    <col min="3331" max="3331" width="14.125" style="7" customWidth="1"/>
    <col min="3332" max="3332" width="14.875" style="7" customWidth="1"/>
    <col min="3333" max="3333" width="13.5" style="7" customWidth="1"/>
    <col min="3334" max="3334" width="12.625" style="7" customWidth="1"/>
    <col min="3335" max="3335" width="10.375" style="7" customWidth="1"/>
    <col min="3336" max="3336" width="11.5" style="7" customWidth="1"/>
    <col min="3337" max="3337" width="11.75" style="7" customWidth="1"/>
    <col min="3338" max="3338" width="8.875" style="7" customWidth="1"/>
    <col min="3339" max="3584" width="9" style="7"/>
    <col min="3585" max="3585" width="46.125" style="7" customWidth="1"/>
    <col min="3586" max="3586" width="4" style="7" customWidth="1"/>
    <col min="3587" max="3587" width="14.125" style="7" customWidth="1"/>
    <col min="3588" max="3588" width="14.875" style="7" customWidth="1"/>
    <col min="3589" max="3589" width="13.5" style="7" customWidth="1"/>
    <col min="3590" max="3590" width="12.625" style="7" customWidth="1"/>
    <col min="3591" max="3591" width="10.375" style="7" customWidth="1"/>
    <col min="3592" max="3592" width="11.5" style="7" customWidth="1"/>
    <col min="3593" max="3593" width="11.75" style="7" customWidth="1"/>
    <col min="3594" max="3594" width="8.875" style="7" customWidth="1"/>
    <col min="3595" max="3840" width="9" style="7"/>
    <col min="3841" max="3841" width="46.125" style="7" customWidth="1"/>
    <col min="3842" max="3842" width="4" style="7" customWidth="1"/>
    <col min="3843" max="3843" width="14.125" style="7" customWidth="1"/>
    <col min="3844" max="3844" width="14.875" style="7" customWidth="1"/>
    <col min="3845" max="3845" width="13.5" style="7" customWidth="1"/>
    <col min="3846" max="3846" width="12.625" style="7" customWidth="1"/>
    <col min="3847" max="3847" width="10.375" style="7" customWidth="1"/>
    <col min="3848" max="3848" width="11.5" style="7" customWidth="1"/>
    <col min="3849" max="3849" width="11.75" style="7" customWidth="1"/>
    <col min="3850" max="3850" width="8.875" style="7" customWidth="1"/>
    <col min="3851" max="4096" width="9" style="7"/>
    <col min="4097" max="4097" width="46.125" style="7" customWidth="1"/>
    <col min="4098" max="4098" width="4" style="7" customWidth="1"/>
    <col min="4099" max="4099" width="14.125" style="7" customWidth="1"/>
    <col min="4100" max="4100" width="14.875" style="7" customWidth="1"/>
    <col min="4101" max="4101" width="13.5" style="7" customWidth="1"/>
    <col min="4102" max="4102" width="12.625" style="7" customWidth="1"/>
    <col min="4103" max="4103" width="10.375" style="7" customWidth="1"/>
    <col min="4104" max="4104" width="11.5" style="7" customWidth="1"/>
    <col min="4105" max="4105" width="11.75" style="7" customWidth="1"/>
    <col min="4106" max="4106" width="8.875" style="7" customWidth="1"/>
    <col min="4107" max="4352" width="9" style="7"/>
    <col min="4353" max="4353" width="46.125" style="7" customWidth="1"/>
    <col min="4354" max="4354" width="4" style="7" customWidth="1"/>
    <col min="4355" max="4355" width="14.125" style="7" customWidth="1"/>
    <col min="4356" max="4356" width="14.875" style="7" customWidth="1"/>
    <col min="4357" max="4357" width="13.5" style="7" customWidth="1"/>
    <col min="4358" max="4358" width="12.625" style="7" customWidth="1"/>
    <col min="4359" max="4359" width="10.375" style="7" customWidth="1"/>
    <col min="4360" max="4360" width="11.5" style="7" customWidth="1"/>
    <col min="4361" max="4361" width="11.75" style="7" customWidth="1"/>
    <col min="4362" max="4362" width="8.875" style="7" customWidth="1"/>
    <col min="4363" max="4608" width="9" style="7"/>
    <col min="4609" max="4609" width="46.125" style="7" customWidth="1"/>
    <col min="4610" max="4610" width="4" style="7" customWidth="1"/>
    <col min="4611" max="4611" width="14.125" style="7" customWidth="1"/>
    <col min="4612" max="4612" width="14.875" style="7" customWidth="1"/>
    <col min="4613" max="4613" width="13.5" style="7" customWidth="1"/>
    <col min="4614" max="4614" width="12.625" style="7" customWidth="1"/>
    <col min="4615" max="4615" width="10.375" style="7" customWidth="1"/>
    <col min="4616" max="4616" width="11.5" style="7" customWidth="1"/>
    <col min="4617" max="4617" width="11.75" style="7" customWidth="1"/>
    <col min="4618" max="4618" width="8.875" style="7" customWidth="1"/>
    <col min="4619" max="4864" width="9" style="7"/>
    <col min="4865" max="4865" width="46.125" style="7" customWidth="1"/>
    <col min="4866" max="4866" width="4" style="7" customWidth="1"/>
    <col min="4867" max="4867" width="14.125" style="7" customWidth="1"/>
    <col min="4868" max="4868" width="14.875" style="7" customWidth="1"/>
    <col min="4869" max="4869" width="13.5" style="7" customWidth="1"/>
    <col min="4870" max="4870" width="12.625" style="7" customWidth="1"/>
    <col min="4871" max="4871" width="10.375" style="7" customWidth="1"/>
    <col min="4872" max="4872" width="11.5" style="7" customWidth="1"/>
    <col min="4873" max="4873" width="11.75" style="7" customWidth="1"/>
    <col min="4874" max="4874" width="8.875" style="7" customWidth="1"/>
    <col min="4875" max="5120" width="9" style="7"/>
    <col min="5121" max="5121" width="46.125" style="7" customWidth="1"/>
    <col min="5122" max="5122" width="4" style="7" customWidth="1"/>
    <col min="5123" max="5123" width="14.125" style="7" customWidth="1"/>
    <col min="5124" max="5124" width="14.875" style="7" customWidth="1"/>
    <col min="5125" max="5125" width="13.5" style="7" customWidth="1"/>
    <col min="5126" max="5126" width="12.625" style="7" customWidth="1"/>
    <col min="5127" max="5127" width="10.375" style="7" customWidth="1"/>
    <col min="5128" max="5128" width="11.5" style="7" customWidth="1"/>
    <col min="5129" max="5129" width="11.75" style="7" customWidth="1"/>
    <col min="5130" max="5130" width="8.875" style="7" customWidth="1"/>
    <col min="5131" max="5376" width="9" style="7"/>
    <col min="5377" max="5377" width="46.125" style="7" customWidth="1"/>
    <col min="5378" max="5378" width="4" style="7" customWidth="1"/>
    <col min="5379" max="5379" width="14.125" style="7" customWidth="1"/>
    <col min="5380" max="5380" width="14.875" style="7" customWidth="1"/>
    <col min="5381" max="5381" width="13.5" style="7" customWidth="1"/>
    <col min="5382" max="5382" width="12.625" style="7" customWidth="1"/>
    <col min="5383" max="5383" width="10.375" style="7" customWidth="1"/>
    <col min="5384" max="5384" width="11.5" style="7" customWidth="1"/>
    <col min="5385" max="5385" width="11.75" style="7" customWidth="1"/>
    <col min="5386" max="5386" width="8.875" style="7" customWidth="1"/>
    <col min="5387" max="5632" width="9" style="7"/>
    <col min="5633" max="5633" width="46.125" style="7" customWidth="1"/>
    <col min="5634" max="5634" width="4" style="7" customWidth="1"/>
    <col min="5635" max="5635" width="14.125" style="7" customWidth="1"/>
    <col min="5636" max="5636" width="14.875" style="7" customWidth="1"/>
    <col min="5637" max="5637" width="13.5" style="7" customWidth="1"/>
    <col min="5638" max="5638" width="12.625" style="7" customWidth="1"/>
    <col min="5639" max="5639" width="10.375" style="7" customWidth="1"/>
    <col min="5640" max="5640" width="11.5" style="7" customWidth="1"/>
    <col min="5641" max="5641" width="11.75" style="7" customWidth="1"/>
    <col min="5642" max="5642" width="8.875" style="7" customWidth="1"/>
    <col min="5643" max="5888" width="9" style="7"/>
    <col min="5889" max="5889" width="46.125" style="7" customWidth="1"/>
    <col min="5890" max="5890" width="4" style="7" customWidth="1"/>
    <col min="5891" max="5891" width="14.125" style="7" customWidth="1"/>
    <col min="5892" max="5892" width="14.875" style="7" customWidth="1"/>
    <col min="5893" max="5893" width="13.5" style="7" customWidth="1"/>
    <col min="5894" max="5894" width="12.625" style="7" customWidth="1"/>
    <col min="5895" max="5895" width="10.375" style="7" customWidth="1"/>
    <col min="5896" max="5896" width="11.5" style="7" customWidth="1"/>
    <col min="5897" max="5897" width="11.75" style="7" customWidth="1"/>
    <col min="5898" max="5898" width="8.875" style="7" customWidth="1"/>
    <col min="5899" max="6144" width="9" style="7"/>
    <col min="6145" max="6145" width="46.125" style="7" customWidth="1"/>
    <col min="6146" max="6146" width="4" style="7" customWidth="1"/>
    <col min="6147" max="6147" width="14.125" style="7" customWidth="1"/>
    <col min="6148" max="6148" width="14.875" style="7" customWidth="1"/>
    <col min="6149" max="6149" width="13.5" style="7" customWidth="1"/>
    <col min="6150" max="6150" width="12.625" style="7" customWidth="1"/>
    <col min="6151" max="6151" width="10.375" style="7" customWidth="1"/>
    <col min="6152" max="6152" width="11.5" style="7" customWidth="1"/>
    <col min="6153" max="6153" width="11.75" style="7" customWidth="1"/>
    <col min="6154" max="6154" width="8.875" style="7" customWidth="1"/>
    <col min="6155" max="6400" width="9" style="7"/>
    <col min="6401" max="6401" width="46.125" style="7" customWidth="1"/>
    <col min="6402" max="6402" width="4" style="7" customWidth="1"/>
    <col min="6403" max="6403" width="14.125" style="7" customWidth="1"/>
    <col min="6404" max="6404" width="14.875" style="7" customWidth="1"/>
    <col min="6405" max="6405" width="13.5" style="7" customWidth="1"/>
    <col min="6406" max="6406" width="12.625" style="7" customWidth="1"/>
    <col min="6407" max="6407" width="10.375" style="7" customWidth="1"/>
    <col min="6408" max="6408" width="11.5" style="7" customWidth="1"/>
    <col min="6409" max="6409" width="11.75" style="7" customWidth="1"/>
    <col min="6410" max="6410" width="8.875" style="7" customWidth="1"/>
    <col min="6411" max="6656" width="9" style="7"/>
    <col min="6657" max="6657" width="46.125" style="7" customWidth="1"/>
    <col min="6658" max="6658" width="4" style="7" customWidth="1"/>
    <col min="6659" max="6659" width="14.125" style="7" customWidth="1"/>
    <col min="6660" max="6660" width="14.875" style="7" customWidth="1"/>
    <col min="6661" max="6661" width="13.5" style="7" customWidth="1"/>
    <col min="6662" max="6662" width="12.625" style="7" customWidth="1"/>
    <col min="6663" max="6663" width="10.375" style="7" customWidth="1"/>
    <col min="6664" max="6664" width="11.5" style="7" customWidth="1"/>
    <col min="6665" max="6665" width="11.75" style="7" customWidth="1"/>
    <col min="6666" max="6666" width="8.875" style="7" customWidth="1"/>
    <col min="6667" max="6912" width="9" style="7"/>
    <col min="6913" max="6913" width="46.125" style="7" customWidth="1"/>
    <col min="6914" max="6914" width="4" style="7" customWidth="1"/>
    <col min="6915" max="6915" width="14.125" style="7" customWidth="1"/>
    <col min="6916" max="6916" width="14.875" style="7" customWidth="1"/>
    <col min="6917" max="6917" width="13.5" style="7" customWidth="1"/>
    <col min="6918" max="6918" width="12.625" style="7" customWidth="1"/>
    <col min="6919" max="6919" width="10.375" style="7" customWidth="1"/>
    <col min="6920" max="6920" width="11.5" style="7" customWidth="1"/>
    <col min="6921" max="6921" width="11.75" style="7" customWidth="1"/>
    <col min="6922" max="6922" width="8.875" style="7" customWidth="1"/>
    <col min="6923" max="7168" width="9" style="7"/>
    <col min="7169" max="7169" width="46.125" style="7" customWidth="1"/>
    <col min="7170" max="7170" width="4" style="7" customWidth="1"/>
    <col min="7171" max="7171" width="14.125" style="7" customWidth="1"/>
    <col min="7172" max="7172" width="14.875" style="7" customWidth="1"/>
    <col min="7173" max="7173" width="13.5" style="7" customWidth="1"/>
    <col min="7174" max="7174" width="12.625" style="7" customWidth="1"/>
    <col min="7175" max="7175" width="10.375" style="7" customWidth="1"/>
    <col min="7176" max="7176" width="11.5" style="7" customWidth="1"/>
    <col min="7177" max="7177" width="11.75" style="7" customWidth="1"/>
    <col min="7178" max="7178" width="8.875" style="7" customWidth="1"/>
    <col min="7179" max="7424" width="9" style="7"/>
    <col min="7425" max="7425" width="46.125" style="7" customWidth="1"/>
    <col min="7426" max="7426" width="4" style="7" customWidth="1"/>
    <col min="7427" max="7427" width="14.125" style="7" customWidth="1"/>
    <col min="7428" max="7428" width="14.875" style="7" customWidth="1"/>
    <col min="7429" max="7429" width="13.5" style="7" customWidth="1"/>
    <col min="7430" max="7430" width="12.625" style="7" customWidth="1"/>
    <col min="7431" max="7431" width="10.375" style="7" customWidth="1"/>
    <col min="7432" max="7432" width="11.5" style="7" customWidth="1"/>
    <col min="7433" max="7433" width="11.75" style="7" customWidth="1"/>
    <col min="7434" max="7434" width="8.875" style="7" customWidth="1"/>
    <col min="7435" max="7680" width="9" style="7"/>
    <col min="7681" max="7681" width="46.125" style="7" customWidth="1"/>
    <col min="7682" max="7682" width="4" style="7" customWidth="1"/>
    <col min="7683" max="7683" width="14.125" style="7" customWidth="1"/>
    <col min="7684" max="7684" width="14.875" style="7" customWidth="1"/>
    <col min="7685" max="7685" width="13.5" style="7" customWidth="1"/>
    <col min="7686" max="7686" width="12.625" style="7" customWidth="1"/>
    <col min="7687" max="7687" width="10.375" style="7" customWidth="1"/>
    <col min="7688" max="7688" width="11.5" style="7" customWidth="1"/>
    <col min="7689" max="7689" width="11.75" style="7" customWidth="1"/>
    <col min="7690" max="7690" width="8.875" style="7" customWidth="1"/>
    <col min="7691" max="7936" width="9" style="7"/>
    <col min="7937" max="7937" width="46.125" style="7" customWidth="1"/>
    <col min="7938" max="7938" width="4" style="7" customWidth="1"/>
    <col min="7939" max="7939" width="14.125" style="7" customWidth="1"/>
    <col min="7940" max="7940" width="14.875" style="7" customWidth="1"/>
    <col min="7941" max="7941" width="13.5" style="7" customWidth="1"/>
    <col min="7942" max="7942" width="12.625" style="7" customWidth="1"/>
    <col min="7943" max="7943" width="10.375" style="7" customWidth="1"/>
    <col min="7944" max="7944" width="11.5" style="7" customWidth="1"/>
    <col min="7945" max="7945" width="11.75" style="7" customWidth="1"/>
    <col min="7946" max="7946" width="8.875" style="7" customWidth="1"/>
    <col min="7947" max="8192" width="9" style="7"/>
    <col min="8193" max="8193" width="46.125" style="7" customWidth="1"/>
    <col min="8194" max="8194" width="4" style="7" customWidth="1"/>
    <col min="8195" max="8195" width="14.125" style="7" customWidth="1"/>
    <col min="8196" max="8196" width="14.875" style="7" customWidth="1"/>
    <col min="8197" max="8197" width="13.5" style="7" customWidth="1"/>
    <col min="8198" max="8198" width="12.625" style="7" customWidth="1"/>
    <col min="8199" max="8199" width="10.375" style="7" customWidth="1"/>
    <col min="8200" max="8200" width="11.5" style="7" customWidth="1"/>
    <col min="8201" max="8201" width="11.75" style="7" customWidth="1"/>
    <col min="8202" max="8202" width="8.875" style="7" customWidth="1"/>
    <col min="8203" max="8448" width="9" style="7"/>
    <col min="8449" max="8449" width="46.125" style="7" customWidth="1"/>
    <col min="8450" max="8450" width="4" style="7" customWidth="1"/>
    <col min="8451" max="8451" width="14.125" style="7" customWidth="1"/>
    <col min="8452" max="8452" width="14.875" style="7" customWidth="1"/>
    <col min="8453" max="8453" width="13.5" style="7" customWidth="1"/>
    <col min="8454" max="8454" width="12.625" style="7" customWidth="1"/>
    <col min="8455" max="8455" width="10.375" style="7" customWidth="1"/>
    <col min="8456" max="8456" width="11.5" style="7" customWidth="1"/>
    <col min="8457" max="8457" width="11.75" style="7" customWidth="1"/>
    <col min="8458" max="8458" width="8.875" style="7" customWidth="1"/>
    <col min="8459" max="8704" width="9" style="7"/>
    <col min="8705" max="8705" width="46.125" style="7" customWidth="1"/>
    <col min="8706" max="8706" width="4" style="7" customWidth="1"/>
    <col min="8707" max="8707" width="14.125" style="7" customWidth="1"/>
    <col min="8708" max="8708" width="14.875" style="7" customWidth="1"/>
    <col min="8709" max="8709" width="13.5" style="7" customWidth="1"/>
    <col min="8710" max="8710" width="12.625" style="7" customWidth="1"/>
    <col min="8711" max="8711" width="10.375" style="7" customWidth="1"/>
    <col min="8712" max="8712" width="11.5" style="7" customWidth="1"/>
    <col min="8713" max="8713" width="11.75" style="7" customWidth="1"/>
    <col min="8714" max="8714" width="8.875" style="7" customWidth="1"/>
    <col min="8715" max="8960" width="9" style="7"/>
    <col min="8961" max="8961" width="46.125" style="7" customWidth="1"/>
    <col min="8962" max="8962" width="4" style="7" customWidth="1"/>
    <col min="8963" max="8963" width="14.125" style="7" customWidth="1"/>
    <col min="8964" max="8964" width="14.875" style="7" customWidth="1"/>
    <col min="8965" max="8965" width="13.5" style="7" customWidth="1"/>
    <col min="8966" max="8966" width="12.625" style="7" customWidth="1"/>
    <col min="8967" max="8967" width="10.375" style="7" customWidth="1"/>
    <col min="8968" max="8968" width="11.5" style="7" customWidth="1"/>
    <col min="8969" max="8969" width="11.75" style="7" customWidth="1"/>
    <col min="8970" max="8970" width="8.875" style="7" customWidth="1"/>
    <col min="8971" max="9216" width="9" style="7"/>
    <col min="9217" max="9217" width="46.125" style="7" customWidth="1"/>
    <col min="9218" max="9218" width="4" style="7" customWidth="1"/>
    <col min="9219" max="9219" width="14.125" style="7" customWidth="1"/>
    <col min="9220" max="9220" width="14.875" style="7" customWidth="1"/>
    <col min="9221" max="9221" width="13.5" style="7" customWidth="1"/>
    <col min="9222" max="9222" width="12.625" style="7" customWidth="1"/>
    <col min="9223" max="9223" width="10.375" style="7" customWidth="1"/>
    <col min="9224" max="9224" width="11.5" style="7" customWidth="1"/>
    <col min="9225" max="9225" width="11.75" style="7" customWidth="1"/>
    <col min="9226" max="9226" width="8.875" style="7" customWidth="1"/>
    <col min="9227" max="9472" width="9" style="7"/>
    <col min="9473" max="9473" width="46.125" style="7" customWidth="1"/>
    <col min="9474" max="9474" width="4" style="7" customWidth="1"/>
    <col min="9475" max="9475" width="14.125" style="7" customWidth="1"/>
    <col min="9476" max="9476" width="14.875" style="7" customWidth="1"/>
    <col min="9477" max="9477" width="13.5" style="7" customWidth="1"/>
    <col min="9478" max="9478" width="12.625" style="7" customWidth="1"/>
    <col min="9479" max="9479" width="10.375" style="7" customWidth="1"/>
    <col min="9480" max="9480" width="11.5" style="7" customWidth="1"/>
    <col min="9481" max="9481" width="11.75" style="7" customWidth="1"/>
    <col min="9482" max="9482" width="8.875" style="7" customWidth="1"/>
    <col min="9483" max="9728" width="9" style="7"/>
    <col min="9729" max="9729" width="46.125" style="7" customWidth="1"/>
    <col min="9730" max="9730" width="4" style="7" customWidth="1"/>
    <col min="9731" max="9731" width="14.125" style="7" customWidth="1"/>
    <col min="9732" max="9732" width="14.875" style="7" customWidth="1"/>
    <col min="9733" max="9733" width="13.5" style="7" customWidth="1"/>
    <col min="9734" max="9734" width="12.625" style="7" customWidth="1"/>
    <col min="9735" max="9735" width="10.375" style="7" customWidth="1"/>
    <col min="9736" max="9736" width="11.5" style="7" customWidth="1"/>
    <col min="9737" max="9737" width="11.75" style="7" customWidth="1"/>
    <col min="9738" max="9738" width="8.875" style="7" customWidth="1"/>
    <col min="9739" max="9984" width="9" style="7"/>
    <col min="9985" max="9985" width="46.125" style="7" customWidth="1"/>
    <col min="9986" max="9986" width="4" style="7" customWidth="1"/>
    <col min="9987" max="9987" width="14.125" style="7" customWidth="1"/>
    <col min="9988" max="9988" width="14.875" style="7" customWidth="1"/>
    <col min="9989" max="9989" width="13.5" style="7" customWidth="1"/>
    <col min="9990" max="9990" width="12.625" style="7" customWidth="1"/>
    <col min="9991" max="9991" width="10.375" style="7" customWidth="1"/>
    <col min="9992" max="9992" width="11.5" style="7" customWidth="1"/>
    <col min="9993" max="9993" width="11.75" style="7" customWidth="1"/>
    <col min="9994" max="9994" width="8.875" style="7" customWidth="1"/>
    <col min="9995" max="10240" width="9" style="7"/>
    <col min="10241" max="10241" width="46.125" style="7" customWidth="1"/>
    <col min="10242" max="10242" width="4" style="7" customWidth="1"/>
    <col min="10243" max="10243" width="14.125" style="7" customWidth="1"/>
    <col min="10244" max="10244" width="14.875" style="7" customWidth="1"/>
    <col min="10245" max="10245" width="13.5" style="7" customWidth="1"/>
    <col min="10246" max="10246" width="12.625" style="7" customWidth="1"/>
    <col min="10247" max="10247" width="10.375" style="7" customWidth="1"/>
    <col min="10248" max="10248" width="11.5" style="7" customWidth="1"/>
    <col min="10249" max="10249" width="11.75" style="7" customWidth="1"/>
    <col min="10250" max="10250" width="8.875" style="7" customWidth="1"/>
    <col min="10251" max="10496" width="9" style="7"/>
    <col min="10497" max="10497" width="46.125" style="7" customWidth="1"/>
    <col min="10498" max="10498" width="4" style="7" customWidth="1"/>
    <col min="10499" max="10499" width="14.125" style="7" customWidth="1"/>
    <col min="10500" max="10500" width="14.875" style="7" customWidth="1"/>
    <col min="10501" max="10501" width="13.5" style="7" customWidth="1"/>
    <col min="10502" max="10502" width="12.625" style="7" customWidth="1"/>
    <col min="10503" max="10503" width="10.375" style="7" customWidth="1"/>
    <col min="10504" max="10504" width="11.5" style="7" customWidth="1"/>
    <col min="10505" max="10505" width="11.75" style="7" customWidth="1"/>
    <col min="10506" max="10506" width="8.875" style="7" customWidth="1"/>
    <col min="10507" max="10752" width="9" style="7"/>
    <col min="10753" max="10753" width="46.125" style="7" customWidth="1"/>
    <col min="10754" max="10754" width="4" style="7" customWidth="1"/>
    <col min="10755" max="10755" width="14.125" style="7" customWidth="1"/>
    <col min="10756" max="10756" width="14.875" style="7" customWidth="1"/>
    <col min="10757" max="10757" width="13.5" style="7" customWidth="1"/>
    <col min="10758" max="10758" width="12.625" style="7" customWidth="1"/>
    <col min="10759" max="10759" width="10.375" style="7" customWidth="1"/>
    <col min="10760" max="10760" width="11.5" style="7" customWidth="1"/>
    <col min="10761" max="10761" width="11.75" style="7" customWidth="1"/>
    <col min="10762" max="10762" width="8.875" style="7" customWidth="1"/>
    <col min="10763" max="11008" width="9" style="7"/>
    <col min="11009" max="11009" width="46.125" style="7" customWidth="1"/>
    <col min="11010" max="11010" width="4" style="7" customWidth="1"/>
    <col min="11011" max="11011" width="14.125" style="7" customWidth="1"/>
    <col min="11012" max="11012" width="14.875" style="7" customWidth="1"/>
    <col min="11013" max="11013" width="13.5" style="7" customWidth="1"/>
    <col min="11014" max="11014" width="12.625" style="7" customWidth="1"/>
    <col min="11015" max="11015" width="10.375" style="7" customWidth="1"/>
    <col min="11016" max="11016" width="11.5" style="7" customWidth="1"/>
    <col min="11017" max="11017" width="11.75" style="7" customWidth="1"/>
    <col min="11018" max="11018" width="8.875" style="7" customWidth="1"/>
    <col min="11019" max="11264" width="9" style="7"/>
    <col min="11265" max="11265" width="46.125" style="7" customWidth="1"/>
    <col min="11266" max="11266" width="4" style="7" customWidth="1"/>
    <col min="11267" max="11267" width="14.125" style="7" customWidth="1"/>
    <col min="11268" max="11268" width="14.875" style="7" customWidth="1"/>
    <col min="11269" max="11269" width="13.5" style="7" customWidth="1"/>
    <col min="11270" max="11270" width="12.625" style="7" customWidth="1"/>
    <col min="11271" max="11271" width="10.375" style="7" customWidth="1"/>
    <col min="11272" max="11272" width="11.5" style="7" customWidth="1"/>
    <col min="11273" max="11273" width="11.75" style="7" customWidth="1"/>
    <col min="11274" max="11274" width="8.875" style="7" customWidth="1"/>
    <col min="11275" max="11520" width="9" style="7"/>
    <col min="11521" max="11521" width="46.125" style="7" customWidth="1"/>
    <col min="11522" max="11522" width="4" style="7" customWidth="1"/>
    <col min="11523" max="11523" width="14.125" style="7" customWidth="1"/>
    <col min="11524" max="11524" width="14.875" style="7" customWidth="1"/>
    <col min="11525" max="11525" width="13.5" style="7" customWidth="1"/>
    <col min="11526" max="11526" width="12.625" style="7" customWidth="1"/>
    <col min="11527" max="11527" width="10.375" style="7" customWidth="1"/>
    <col min="11528" max="11528" width="11.5" style="7" customWidth="1"/>
    <col min="11529" max="11529" width="11.75" style="7" customWidth="1"/>
    <col min="11530" max="11530" width="8.875" style="7" customWidth="1"/>
    <col min="11531" max="11776" width="9" style="7"/>
    <col min="11777" max="11777" width="46.125" style="7" customWidth="1"/>
    <col min="11778" max="11778" width="4" style="7" customWidth="1"/>
    <col min="11779" max="11779" width="14.125" style="7" customWidth="1"/>
    <col min="11780" max="11780" width="14.875" style="7" customWidth="1"/>
    <col min="11781" max="11781" width="13.5" style="7" customWidth="1"/>
    <col min="11782" max="11782" width="12.625" style="7" customWidth="1"/>
    <col min="11783" max="11783" width="10.375" style="7" customWidth="1"/>
    <col min="11784" max="11784" width="11.5" style="7" customWidth="1"/>
    <col min="11785" max="11785" width="11.75" style="7" customWidth="1"/>
    <col min="11786" max="11786" width="8.875" style="7" customWidth="1"/>
    <col min="11787" max="12032" width="9" style="7"/>
    <col min="12033" max="12033" width="46.125" style="7" customWidth="1"/>
    <col min="12034" max="12034" width="4" style="7" customWidth="1"/>
    <col min="12035" max="12035" width="14.125" style="7" customWidth="1"/>
    <col min="12036" max="12036" width="14.875" style="7" customWidth="1"/>
    <col min="12037" max="12037" width="13.5" style="7" customWidth="1"/>
    <col min="12038" max="12038" width="12.625" style="7" customWidth="1"/>
    <col min="12039" max="12039" width="10.375" style="7" customWidth="1"/>
    <col min="12040" max="12040" width="11.5" style="7" customWidth="1"/>
    <col min="12041" max="12041" width="11.75" style="7" customWidth="1"/>
    <col min="12042" max="12042" width="8.875" style="7" customWidth="1"/>
    <col min="12043" max="12288" width="9" style="7"/>
    <col min="12289" max="12289" width="46.125" style="7" customWidth="1"/>
    <col min="12290" max="12290" width="4" style="7" customWidth="1"/>
    <col min="12291" max="12291" width="14.125" style="7" customWidth="1"/>
    <col min="12292" max="12292" width="14.875" style="7" customWidth="1"/>
    <col min="12293" max="12293" width="13.5" style="7" customWidth="1"/>
    <col min="12294" max="12294" width="12.625" style="7" customWidth="1"/>
    <col min="12295" max="12295" width="10.375" style="7" customWidth="1"/>
    <col min="12296" max="12296" width="11.5" style="7" customWidth="1"/>
    <col min="12297" max="12297" width="11.75" style="7" customWidth="1"/>
    <col min="12298" max="12298" width="8.875" style="7" customWidth="1"/>
    <col min="12299" max="12544" width="9" style="7"/>
    <col min="12545" max="12545" width="46.125" style="7" customWidth="1"/>
    <col min="12546" max="12546" width="4" style="7" customWidth="1"/>
    <col min="12547" max="12547" width="14.125" style="7" customWidth="1"/>
    <col min="12548" max="12548" width="14.875" style="7" customWidth="1"/>
    <col min="12549" max="12549" width="13.5" style="7" customWidth="1"/>
    <col min="12550" max="12550" width="12.625" style="7" customWidth="1"/>
    <col min="12551" max="12551" width="10.375" style="7" customWidth="1"/>
    <col min="12552" max="12552" width="11.5" style="7" customWidth="1"/>
    <col min="12553" max="12553" width="11.75" style="7" customWidth="1"/>
    <col min="12554" max="12554" width="8.875" style="7" customWidth="1"/>
    <col min="12555" max="12800" width="9" style="7"/>
    <col min="12801" max="12801" width="46.125" style="7" customWidth="1"/>
    <col min="12802" max="12802" width="4" style="7" customWidth="1"/>
    <col min="12803" max="12803" width="14.125" style="7" customWidth="1"/>
    <col min="12804" max="12804" width="14.875" style="7" customWidth="1"/>
    <col min="12805" max="12805" width="13.5" style="7" customWidth="1"/>
    <col min="12806" max="12806" width="12.625" style="7" customWidth="1"/>
    <col min="12807" max="12807" width="10.375" style="7" customWidth="1"/>
    <col min="12808" max="12808" width="11.5" style="7" customWidth="1"/>
    <col min="12809" max="12809" width="11.75" style="7" customWidth="1"/>
    <col min="12810" max="12810" width="8.875" style="7" customWidth="1"/>
    <col min="12811" max="13056" width="9" style="7"/>
    <col min="13057" max="13057" width="46.125" style="7" customWidth="1"/>
    <col min="13058" max="13058" width="4" style="7" customWidth="1"/>
    <col min="13059" max="13059" width="14.125" style="7" customWidth="1"/>
    <col min="13060" max="13060" width="14.875" style="7" customWidth="1"/>
    <col min="13061" max="13061" width="13.5" style="7" customWidth="1"/>
    <col min="13062" max="13062" width="12.625" style="7" customWidth="1"/>
    <col min="13063" max="13063" width="10.375" style="7" customWidth="1"/>
    <col min="13064" max="13064" width="11.5" style="7" customWidth="1"/>
    <col min="13065" max="13065" width="11.75" style="7" customWidth="1"/>
    <col min="13066" max="13066" width="8.875" style="7" customWidth="1"/>
    <col min="13067" max="13312" width="9" style="7"/>
    <col min="13313" max="13313" width="46.125" style="7" customWidth="1"/>
    <col min="13314" max="13314" width="4" style="7" customWidth="1"/>
    <col min="13315" max="13315" width="14.125" style="7" customWidth="1"/>
    <col min="13316" max="13316" width="14.875" style="7" customWidth="1"/>
    <col min="13317" max="13317" width="13.5" style="7" customWidth="1"/>
    <col min="13318" max="13318" width="12.625" style="7" customWidth="1"/>
    <col min="13319" max="13319" width="10.375" style="7" customWidth="1"/>
    <col min="13320" max="13320" width="11.5" style="7" customWidth="1"/>
    <col min="13321" max="13321" width="11.75" style="7" customWidth="1"/>
    <col min="13322" max="13322" width="8.875" style="7" customWidth="1"/>
    <col min="13323" max="13568" width="9" style="7"/>
    <col min="13569" max="13569" width="46.125" style="7" customWidth="1"/>
    <col min="13570" max="13570" width="4" style="7" customWidth="1"/>
    <col min="13571" max="13571" width="14.125" style="7" customWidth="1"/>
    <col min="13572" max="13572" width="14.875" style="7" customWidth="1"/>
    <col min="13573" max="13573" width="13.5" style="7" customWidth="1"/>
    <col min="13574" max="13574" width="12.625" style="7" customWidth="1"/>
    <col min="13575" max="13575" width="10.375" style="7" customWidth="1"/>
    <col min="13576" max="13576" width="11.5" style="7" customWidth="1"/>
    <col min="13577" max="13577" width="11.75" style="7" customWidth="1"/>
    <col min="13578" max="13578" width="8.875" style="7" customWidth="1"/>
    <col min="13579" max="13824" width="9" style="7"/>
    <col min="13825" max="13825" width="46.125" style="7" customWidth="1"/>
    <col min="13826" max="13826" width="4" style="7" customWidth="1"/>
    <col min="13827" max="13827" width="14.125" style="7" customWidth="1"/>
    <col min="13828" max="13828" width="14.875" style="7" customWidth="1"/>
    <col min="13829" max="13829" width="13.5" style="7" customWidth="1"/>
    <col min="13830" max="13830" width="12.625" style="7" customWidth="1"/>
    <col min="13831" max="13831" width="10.375" style="7" customWidth="1"/>
    <col min="13832" max="13832" width="11.5" style="7" customWidth="1"/>
    <col min="13833" max="13833" width="11.75" style="7" customWidth="1"/>
    <col min="13834" max="13834" width="8.875" style="7" customWidth="1"/>
    <col min="13835" max="14080" width="9" style="7"/>
    <col min="14081" max="14081" width="46.125" style="7" customWidth="1"/>
    <col min="14082" max="14082" width="4" style="7" customWidth="1"/>
    <col min="14083" max="14083" width="14.125" style="7" customWidth="1"/>
    <col min="14084" max="14084" width="14.875" style="7" customWidth="1"/>
    <col min="14085" max="14085" width="13.5" style="7" customWidth="1"/>
    <col min="14086" max="14086" width="12.625" style="7" customWidth="1"/>
    <col min="14087" max="14087" width="10.375" style="7" customWidth="1"/>
    <col min="14088" max="14088" width="11.5" style="7" customWidth="1"/>
    <col min="14089" max="14089" width="11.75" style="7" customWidth="1"/>
    <col min="14090" max="14090" width="8.875" style="7" customWidth="1"/>
    <col min="14091" max="14336" width="9" style="7"/>
    <col min="14337" max="14337" width="46.125" style="7" customWidth="1"/>
    <col min="14338" max="14338" width="4" style="7" customWidth="1"/>
    <col min="14339" max="14339" width="14.125" style="7" customWidth="1"/>
    <col min="14340" max="14340" width="14.875" style="7" customWidth="1"/>
    <col min="14341" max="14341" width="13.5" style="7" customWidth="1"/>
    <col min="14342" max="14342" width="12.625" style="7" customWidth="1"/>
    <col min="14343" max="14343" width="10.375" style="7" customWidth="1"/>
    <col min="14344" max="14344" width="11.5" style="7" customWidth="1"/>
    <col min="14345" max="14345" width="11.75" style="7" customWidth="1"/>
    <col min="14346" max="14346" width="8.875" style="7" customWidth="1"/>
    <col min="14347" max="14592" width="9" style="7"/>
    <col min="14593" max="14593" width="46.125" style="7" customWidth="1"/>
    <col min="14594" max="14594" width="4" style="7" customWidth="1"/>
    <col min="14595" max="14595" width="14.125" style="7" customWidth="1"/>
    <col min="14596" max="14596" width="14.875" style="7" customWidth="1"/>
    <col min="14597" max="14597" width="13.5" style="7" customWidth="1"/>
    <col min="14598" max="14598" width="12.625" style="7" customWidth="1"/>
    <col min="14599" max="14599" width="10.375" style="7" customWidth="1"/>
    <col min="14600" max="14600" width="11.5" style="7" customWidth="1"/>
    <col min="14601" max="14601" width="11.75" style="7" customWidth="1"/>
    <col min="14602" max="14602" width="8.875" style="7" customWidth="1"/>
    <col min="14603" max="14848" width="9" style="7"/>
    <col min="14849" max="14849" width="46.125" style="7" customWidth="1"/>
    <col min="14850" max="14850" width="4" style="7" customWidth="1"/>
    <col min="14851" max="14851" width="14.125" style="7" customWidth="1"/>
    <col min="14852" max="14852" width="14.875" style="7" customWidth="1"/>
    <col min="14853" max="14853" width="13.5" style="7" customWidth="1"/>
    <col min="14854" max="14854" width="12.625" style="7" customWidth="1"/>
    <col min="14855" max="14855" width="10.375" style="7" customWidth="1"/>
    <col min="14856" max="14856" width="11.5" style="7" customWidth="1"/>
    <col min="14857" max="14857" width="11.75" style="7" customWidth="1"/>
    <col min="14858" max="14858" width="8.875" style="7" customWidth="1"/>
    <col min="14859" max="15104" width="9" style="7"/>
    <col min="15105" max="15105" width="46.125" style="7" customWidth="1"/>
    <col min="15106" max="15106" width="4" style="7" customWidth="1"/>
    <col min="15107" max="15107" width="14.125" style="7" customWidth="1"/>
    <col min="15108" max="15108" width="14.875" style="7" customWidth="1"/>
    <col min="15109" max="15109" width="13.5" style="7" customWidth="1"/>
    <col min="15110" max="15110" width="12.625" style="7" customWidth="1"/>
    <col min="15111" max="15111" width="10.375" style="7" customWidth="1"/>
    <col min="15112" max="15112" width="11.5" style="7" customWidth="1"/>
    <col min="15113" max="15113" width="11.75" style="7" customWidth="1"/>
    <col min="15114" max="15114" width="8.875" style="7" customWidth="1"/>
    <col min="15115" max="15360" width="9" style="7"/>
    <col min="15361" max="15361" width="46.125" style="7" customWidth="1"/>
    <col min="15362" max="15362" width="4" style="7" customWidth="1"/>
    <col min="15363" max="15363" width="14.125" style="7" customWidth="1"/>
    <col min="15364" max="15364" width="14.875" style="7" customWidth="1"/>
    <col min="15365" max="15365" width="13.5" style="7" customWidth="1"/>
    <col min="15366" max="15366" width="12.625" style="7" customWidth="1"/>
    <col min="15367" max="15367" width="10.375" style="7" customWidth="1"/>
    <col min="15368" max="15368" width="11.5" style="7" customWidth="1"/>
    <col min="15369" max="15369" width="11.75" style="7" customWidth="1"/>
    <col min="15370" max="15370" width="8.875" style="7" customWidth="1"/>
    <col min="15371" max="15616" width="9" style="7"/>
    <col min="15617" max="15617" width="46.125" style="7" customWidth="1"/>
    <col min="15618" max="15618" width="4" style="7" customWidth="1"/>
    <col min="15619" max="15619" width="14.125" style="7" customWidth="1"/>
    <col min="15620" max="15620" width="14.875" style="7" customWidth="1"/>
    <col min="15621" max="15621" width="13.5" style="7" customWidth="1"/>
    <col min="15622" max="15622" width="12.625" style="7" customWidth="1"/>
    <col min="15623" max="15623" width="10.375" style="7" customWidth="1"/>
    <col min="15624" max="15624" width="11.5" style="7" customWidth="1"/>
    <col min="15625" max="15625" width="11.75" style="7" customWidth="1"/>
    <col min="15626" max="15626" width="8.875" style="7" customWidth="1"/>
    <col min="15627" max="15872" width="9" style="7"/>
    <col min="15873" max="15873" width="46.125" style="7" customWidth="1"/>
    <col min="15874" max="15874" width="4" style="7" customWidth="1"/>
    <col min="15875" max="15875" width="14.125" style="7" customWidth="1"/>
    <col min="15876" max="15876" width="14.875" style="7" customWidth="1"/>
    <col min="15877" max="15877" width="13.5" style="7" customWidth="1"/>
    <col min="15878" max="15878" width="12.625" style="7" customWidth="1"/>
    <col min="15879" max="15879" width="10.375" style="7" customWidth="1"/>
    <col min="15880" max="15880" width="11.5" style="7" customWidth="1"/>
    <col min="15881" max="15881" width="11.75" style="7" customWidth="1"/>
    <col min="15882" max="15882" width="8.875" style="7" customWidth="1"/>
    <col min="15883" max="16128" width="9" style="7"/>
    <col min="16129" max="16129" width="46.125" style="7" customWidth="1"/>
    <col min="16130" max="16130" width="4" style="7" customWidth="1"/>
    <col min="16131" max="16131" width="14.125" style="7" customWidth="1"/>
    <col min="16132" max="16132" width="14.875" style="7" customWidth="1"/>
    <col min="16133" max="16133" width="13.5" style="7" customWidth="1"/>
    <col min="16134" max="16134" width="12.625" style="7" customWidth="1"/>
    <col min="16135" max="16135" width="10.375" style="7" customWidth="1"/>
    <col min="16136" max="16136" width="11.5" style="7" customWidth="1"/>
    <col min="16137" max="16137" width="11.75" style="7" customWidth="1"/>
    <col min="16138" max="16138" width="8.875" style="7" customWidth="1"/>
    <col min="16139" max="16384" width="9" style="7"/>
  </cols>
  <sheetData>
    <row r="1" spans="1:10" s="2" customFormat="1" x14ac:dyDescent="0.25">
      <c r="A1" s="2" t="s">
        <v>56</v>
      </c>
      <c r="B1" s="3"/>
      <c r="C1" s="4"/>
      <c r="D1" s="3"/>
      <c r="E1" s="3"/>
      <c r="F1" s="3"/>
      <c r="G1" s="3"/>
      <c r="H1" s="3"/>
      <c r="I1" s="3"/>
      <c r="J1" s="3"/>
    </row>
    <row r="2" spans="1:10" s="2" customFormat="1" x14ac:dyDescent="0.25">
      <c r="A2" s="2" t="s">
        <v>57</v>
      </c>
      <c r="B2" s="3"/>
      <c r="C2" s="4"/>
      <c r="D2" s="3"/>
      <c r="E2" s="3"/>
      <c r="F2" s="3"/>
      <c r="G2" s="3"/>
      <c r="H2" s="5"/>
      <c r="I2" s="5"/>
      <c r="J2" s="3"/>
    </row>
    <row r="3" spans="1:10" s="2" customFormat="1" ht="15" customHeight="1" x14ac:dyDescent="0.25">
      <c r="A3" s="2" t="s">
        <v>58</v>
      </c>
      <c r="B3" s="6"/>
      <c r="C3" s="4"/>
      <c r="D3" s="3"/>
      <c r="E3" s="5"/>
      <c r="F3" s="3"/>
      <c r="G3" s="3"/>
      <c r="H3" s="5"/>
      <c r="I3" s="5"/>
      <c r="J3" s="3"/>
    </row>
    <row r="4" spans="1:10" x14ac:dyDescent="0.25">
      <c r="A4" s="7" t="s">
        <v>59</v>
      </c>
      <c r="E4" s="8"/>
    </row>
    <row r="5" spans="1:10" x14ac:dyDescent="0.25">
      <c r="A5" s="7" t="s">
        <v>60</v>
      </c>
      <c r="E5" s="8"/>
    </row>
    <row r="6" spans="1:10" x14ac:dyDescent="0.25">
      <c r="E6" s="8"/>
    </row>
    <row r="7" spans="1:10" x14ac:dyDescent="0.25">
      <c r="A7" s="9" t="s">
        <v>61</v>
      </c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9" t="s">
        <v>62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3"/>
      <c r="B9" s="3"/>
      <c r="D9" s="3"/>
      <c r="E9" s="3"/>
      <c r="F9" s="3"/>
      <c r="G9" s="3"/>
      <c r="H9" s="3"/>
      <c r="I9" s="3"/>
      <c r="J9" s="3"/>
    </row>
    <row r="10" spans="1:10" x14ac:dyDescent="0.25">
      <c r="A10" s="10"/>
      <c r="B10" s="3"/>
      <c r="D10" s="3"/>
      <c r="E10" s="3"/>
      <c r="F10" s="3"/>
      <c r="G10" s="3"/>
      <c r="H10" s="3"/>
      <c r="I10" s="3"/>
      <c r="J10" s="3"/>
    </row>
    <row r="11" spans="1:10" s="2" customFormat="1" x14ac:dyDescent="0.25">
      <c r="B11" s="11"/>
      <c r="C11" s="12"/>
      <c r="D11" s="11"/>
      <c r="E11" s="11"/>
      <c r="F11" s="5"/>
      <c r="G11" s="5"/>
      <c r="H11" s="5"/>
      <c r="I11" s="5"/>
      <c r="J11" s="13" t="s">
        <v>63</v>
      </c>
    </row>
    <row r="12" spans="1:10" s="2" customFormat="1" ht="14.25" x14ac:dyDescent="0.25">
      <c r="A12" s="14" t="s">
        <v>64</v>
      </c>
      <c r="B12" s="15" t="s">
        <v>65</v>
      </c>
      <c r="D12" s="15" t="s">
        <v>66</v>
      </c>
      <c r="E12" s="16" t="s">
        <v>67</v>
      </c>
      <c r="F12" s="17" t="s">
        <v>68</v>
      </c>
      <c r="G12" s="17" t="s">
        <v>69</v>
      </c>
      <c r="H12" s="18" t="s">
        <v>70</v>
      </c>
      <c r="I12" s="17" t="s">
        <v>71</v>
      </c>
      <c r="J12" s="17" t="s">
        <v>72</v>
      </c>
    </row>
    <row r="13" spans="1:10" s="2" customFormat="1" ht="12.75" customHeight="1" x14ac:dyDescent="0.25">
      <c r="A13" s="19" t="s">
        <v>73</v>
      </c>
      <c r="B13" s="20"/>
      <c r="C13" s="15" t="s">
        <v>74</v>
      </c>
      <c r="D13" s="21" t="s">
        <v>75</v>
      </c>
      <c r="E13" s="22">
        <v>2020</v>
      </c>
      <c r="F13" s="23"/>
      <c r="G13" s="23"/>
      <c r="H13" s="24"/>
      <c r="I13" s="23"/>
      <c r="J13" s="23"/>
    </row>
    <row r="14" spans="1:10" s="2" customFormat="1" x14ac:dyDescent="0.25">
      <c r="A14" s="19" t="s">
        <v>76</v>
      </c>
      <c r="B14" s="20"/>
      <c r="C14" s="25"/>
      <c r="D14" s="20" t="s">
        <v>77</v>
      </c>
      <c r="F14" s="23"/>
      <c r="G14" s="23"/>
      <c r="H14" s="24"/>
      <c r="I14" s="23"/>
      <c r="J14" s="23"/>
    </row>
    <row r="15" spans="1:10" s="2" customFormat="1" x14ac:dyDescent="0.25">
      <c r="A15" s="26"/>
      <c r="B15" s="27"/>
      <c r="C15" s="28"/>
      <c r="D15" s="29">
        <v>43830</v>
      </c>
      <c r="E15" s="5"/>
      <c r="F15" s="30"/>
      <c r="G15" s="30"/>
      <c r="H15" s="31"/>
      <c r="I15" s="30"/>
      <c r="J15" s="30"/>
    </row>
    <row r="16" spans="1:10" s="3" customFormat="1" ht="14.25" x14ac:dyDescent="0.25">
      <c r="A16" s="22">
        <v>0</v>
      </c>
      <c r="B16" s="22">
        <v>1</v>
      </c>
      <c r="C16" s="22" t="s">
        <v>78</v>
      </c>
      <c r="D16" s="22">
        <v>3</v>
      </c>
      <c r="E16" s="22">
        <v>4</v>
      </c>
      <c r="F16" s="27">
        <v>5</v>
      </c>
      <c r="G16" s="27">
        <v>6</v>
      </c>
      <c r="H16" s="27">
        <v>7</v>
      </c>
      <c r="I16" s="27">
        <v>8</v>
      </c>
      <c r="J16" s="32">
        <v>9</v>
      </c>
    </row>
    <row r="17" spans="1:10" s="2" customFormat="1" ht="14.25" x14ac:dyDescent="0.25">
      <c r="A17" s="33" t="s">
        <v>79</v>
      </c>
      <c r="B17" s="34" t="s">
        <v>80</v>
      </c>
      <c r="C17" s="35">
        <f>C19</f>
        <v>496688.39</v>
      </c>
      <c r="D17" s="35">
        <f t="shared" ref="D17:F18" si="0">D19+D29</f>
        <v>405483.27</v>
      </c>
      <c r="E17" s="35">
        <f t="shared" si="0"/>
        <v>16492.5</v>
      </c>
      <c r="F17" s="35">
        <f>F19</f>
        <v>74712.62</v>
      </c>
      <c r="G17" s="36"/>
      <c r="H17" s="36"/>
      <c r="I17" s="36"/>
      <c r="J17" s="34"/>
    </row>
    <row r="18" spans="1:10" s="2" customFormat="1" thickBot="1" x14ac:dyDescent="0.3">
      <c r="A18" s="37"/>
      <c r="B18" s="38" t="s">
        <v>81</v>
      </c>
      <c r="C18" s="39">
        <f>D18+E18+F18</f>
        <v>539942.85000000009</v>
      </c>
      <c r="D18" s="39">
        <f t="shared" si="0"/>
        <v>405483.27</v>
      </c>
      <c r="E18" s="39">
        <f t="shared" si="0"/>
        <v>31447.58</v>
      </c>
      <c r="F18" s="39">
        <f>F20</f>
        <v>103012</v>
      </c>
      <c r="G18" s="40"/>
      <c r="H18" s="40"/>
      <c r="I18" s="40"/>
      <c r="J18" s="38"/>
    </row>
    <row r="19" spans="1:10" s="2" customFormat="1" x14ac:dyDescent="0.25">
      <c r="A19" s="41" t="s">
        <v>82</v>
      </c>
      <c r="B19" s="20" t="s">
        <v>80</v>
      </c>
      <c r="C19" s="42">
        <f>C21+C29</f>
        <v>496688.39</v>
      </c>
      <c r="D19" s="43">
        <f t="shared" ref="D19:F20" si="1">D21</f>
        <v>405483.27</v>
      </c>
      <c r="E19" s="43">
        <f t="shared" si="1"/>
        <v>16492.5</v>
      </c>
      <c r="F19" s="43">
        <f>F21+F29</f>
        <v>74712.62</v>
      </c>
      <c r="G19" s="20"/>
      <c r="H19" s="20"/>
      <c r="I19" s="20"/>
      <c r="J19" s="44"/>
    </row>
    <row r="20" spans="1:10" s="2" customFormat="1" ht="14.25" x14ac:dyDescent="0.25">
      <c r="A20" s="45" t="s">
        <v>83</v>
      </c>
      <c r="B20" s="27" t="s">
        <v>81</v>
      </c>
      <c r="C20" s="42">
        <f>C22+C30</f>
        <v>539942.85000000009</v>
      </c>
      <c r="D20" s="42">
        <f t="shared" si="1"/>
        <v>405483.27</v>
      </c>
      <c r="E20" s="42">
        <f t="shared" si="1"/>
        <v>31447.58</v>
      </c>
      <c r="F20" s="42">
        <f>F22+F30</f>
        <v>103012</v>
      </c>
      <c r="G20" s="27"/>
      <c r="H20" s="27"/>
      <c r="I20" s="27"/>
      <c r="J20" s="32"/>
    </row>
    <row r="21" spans="1:10" s="2" customFormat="1" x14ac:dyDescent="0.25">
      <c r="A21" s="46" t="s">
        <v>84</v>
      </c>
      <c r="B21" s="36" t="s">
        <v>80</v>
      </c>
      <c r="C21" s="47">
        <f t="shared" ref="C21:F22" si="2">C23+C25+C27</f>
        <v>456712.39</v>
      </c>
      <c r="D21" s="47">
        <f t="shared" si="2"/>
        <v>405483.27</v>
      </c>
      <c r="E21" s="47">
        <f t="shared" si="2"/>
        <v>16492.5</v>
      </c>
      <c r="F21" s="47">
        <f t="shared" si="2"/>
        <v>34736.620000000003</v>
      </c>
      <c r="G21" s="27"/>
      <c r="H21" s="27"/>
      <c r="I21" s="27"/>
      <c r="J21" s="32"/>
    </row>
    <row r="22" spans="1:10" s="2" customFormat="1" ht="14.25" x14ac:dyDescent="0.25">
      <c r="A22" s="45"/>
      <c r="B22" s="48" t="s">
        <v>81</v>
      </c>
      <c r="C22" s="47">
        <f>C24+C26+C28</f>
        <v>499966.85000000003</v>
      </c>
      <c r="D22" s="47">
        <f t="shared" si="2"/>
        <v>405483.27</v>
      </c>
      <c r="E22" s="47">
        <f t="shared" si="2"/>
        <v>31447.58</v>
      </c>
      <c r="F22" s="47">
        <f>F24+F26+F28</f>
        <v>63036</v>
      </c>
      <c r="G22" s="48"/>
      <c r="H22" s="48"/>
      <c r="I22" s="48"/>
      <c r="J22" s="49"/>
    </row>
    <row r="23" spans="1:10" s="2" customFormat="1" ht="14.25" x14ac:dyDescent="0.25">
      <c r="A23" s="45" t="s">
        <v>85</v>
      </c>
      <c r="B23" s="50" t="s">
        <v>80</v>
      </c>
      <c r="C23" s="51">
        <f>SUM(D23:F23)</f>
        <v>451726.77</v>
      </c>
      <c r="D23" s="51">
        <f t="shared" ref="D23:F24" si="3">D33+D52+D174</f>
        <v>405483.27</v>
      </c>
      <c r="E23" s="51">
        <f t="shared" si="3"/>
        <v>16492.5</v>
      </c>
      <c r="F23" s="51">
        <f t="shared" si="3"/>
        <v>29751</v>
      </c>
      <c r="G23" s="48"/>
      <c r="H23" s="48"/>
      <c r="I23" s="48"/>
      <c r="J23" s="49"/>
    </row>
    <row r="24" spans="1:10" s="2" customFormat="1" ht="14.25" x14ac:dyDescent="0.25">
      <c r="A24" s="45"/>
      <c r="B24" s="50" t="s">
        <v>81</v>
      </c>
      <c r="C24" s="51">
        <f>SUM(D24:F24)</f>
        <v>486735.85000000003</v>
      </c>
      <c r="D24" s="51">
        <f t="shared" si="3"/>
        <v>405483.27</v>
      </c>
      <c r="E24" s="51">
        <f t="shared" si="3"/>
        <v>31447.58</v>
      </c>
      <c r="F24" s="51">
        <f t="shared" si="3"/>
        <v>49805</v>
      </c>
      <c r="G24" s="48"/>
      <c r="H24" s="48"/>
      <c r="I24" s="48"/>
      <c r="J24" s="49"/>
    </row>
    <row r="25" spans="1:10" s="2" customFormat="1" ht="14.25" x14ac:dyDescent="0.25">
      <c r="A25" s="45" t="s">
        <v>86</v>
      </c>
      <c r="B25" s="50" t="s">
        <v>80</v>
      </c>
      <c r="C25" s="51">
        <f t="shared" ref="C25:F26" si="4">C80</f>
        <v>4270.7700000000004</v>
      </c>
      <c r="D25" s="51">
        <f t="shared" si="4"/>
        <v>0</v>
      </c>
      <c r="E25" s="51">
        <f t="shared" si="4"/>
        <v>0</v>
      </c>
      <c r="F25" s="51">
        <f t="shared" si="4"/>
        <v>4270.7700000000004</v>
      </c>
      <c r="G25" s="48"/>
      <c r="H25" s="48"/>
      <c r="I25" s="48"/>
      <c r="J25" s="49"/>
    </row>
    <row r="26" spans="1:10" s="2" customFormat="1" ht="14.25" x14ac:dyDescent="0.25">
      <c r="A26" s="45"/>
      <c r="B26" s="50" t="s">
        <v>81</v>
      </c>
      <c r="C26" s="51">
        <f t="shared" si="4"/>
        <v>12489.000000000004</v>
      </c>
      <c r="D26" s="51">
        <f t="shared" si="4"/>
        <v>0</v>
      </c>
      <c r="E26" s="51">
        <f t="shared" si="4"/>
        <v>0</v>
      </c>
      <c r="F26" s="51">
        <f t="shared" si="4"/>
        <v>12489.000000000004</v>
      </c>
      <c r="G26" s="48"/>
      <c r="H26" s="48"/>
      <c r="I26" s="48"/>
      <c r="J26" s="49"/>
    </row>
    <row r="27" spans="1:10" s="2" customFormat="1" ht="14.25" x14ac:dyDescent="0.25">
      <c r="A27" s="45" t="s">
        <v>87</v>
      </c>
      <c r="B27" s="50" t="s">
        <v>80</v>
      </c>
      <c r="C27" s="51">
        <f t="shared" ref="C27:F28" si="5">C136</f>
        <v>714.85</v>
      </c>
      <c r="D27" s="51">
        <f t="shared" si="5"/>
        <v>0</v>
      </c>
      <c r="E27" s="51">
        <f t="shared" si="5"/>
        <v>0</v>
      </c>
      <c r="F27" s="51">
        <f t="shared" si="5"/>
        <v>714.85</v>
      </c>
      <c r="G27" s="48"/>
      <c r="H27" s="48"/>
      <c r="I27" s="48"/>
      <c r="J27" s="49"/>
    </row>
    <row r="28" spans="1:10" s="2" customFormat="1" ht="14.25" x14ac:dyDescent="0.25">
      <c r="A28" s="45"/>
      <c r="B28" s="50" t="s">
        <v>81</v>
      </c>
      <c r="C28" s="51">
        <f t="shared" si="5"/>
        <v>742</v>
      </c>
      <c r="D28" s="51">
        <f t="shared" si="5"/>
        <v>0</v>
      </c>
      <c r="E28" s="51">
        <f t="shared" si="5"/>
        <v>0</v>
      </c>
      <c r="F28" s="51">
        <f t="shared" si="5"/>
        <v>742</v>
      </c>
      <c r="G28" s="48"/>
      <c r="H28" s="48"/>
      <c r="I28" s="48"/>
      <c r="J28" s="49"/>
    </row>
    <row r="29" spans="1:10" s="2" customFormat="1" ht="28.5" x14ac:dyDescent="0.25">
      <c r="A29" s="52" t="s">
        <v>88</v>
      </c>
      <c r="B29" s="50" t="s">
        <v>80</v>
      </c>
      <c r="C29" s="47">
        <f t="shared" ref="C29:F30" si="6">C66</f>
        <v>39976</v>
      </c>
      <c r="D29" s="47">
        <f t="shared" si="6"/>
        <v>0</v>
      </c>
      <c r="E29" s="47">
        <f t="shared" si="6"/>
        <v>0</v>
      </c>
      <c r="F29" s="47">
        <f t="shared" si="6"/>
        <v>39976</v>
      </c>
      <c r="G29" s="50"/>
      <c r="H29" s="50"/>
      <c r="I29" s="50"/>
      <c r="J29" s="50"/>
    </row>
    <row r="30" spans="1:10" s="2" customFormat="1" ht="15" customHeight="1" x14ac:dyDescent="0.25">
      <c r="A30" s="52" t="s">
        <v>89</v>
      </c>
      <c r="B30" s="50" t="s">
        <v>81</v>
      </c>
      <c r="C30" s="47">
        <f t="shared" si="6"/>
        <v>39976</v>
      </c>
      <c r="D30" s="47">
        <f t="shared" si="6"/>
        <v>0</v>
      </c>
      <c r="E30" s="47">
        <f t="shared" si="6"/>
        <v>0</v>
      </c>
      <c r="F30" s="47">
        <f t="shared" si="6"/>
        <v>39976</v>
      </c>
      <c r="G30" s="50"/>
      <c r="H30" s="50"/>
      <c r="I30" s="50"/>
      <c r="J30" s="50"/>
    </row>
    <row r="31" spans="1:10" x14ac:dyDescent="0.25">
      <c r="A31" s="53" t="s">
        <v>90</v>
      </c>
      <c r="B31" s="54"/>
      <c r="C31" s="54"/>
      <c r="D31" s="54"/>
      <c r="E31" s="54"/>
      <c r="F31" s="54"/>
      <c r="G31" s="54"/>
      <c r="H31" s="54"/>
      <c r="I31" s="54"/>
      <c r="J31" s="55"/>
    </row>
    <row r="32" spans="1:10" x14ac:dyDescent="0.25">
      <c r="A32" s="56" t="s">
        <v>91</v>
      </c>
      <c r="B32" s="57"/>
      <c r="C32" s="57"/>
      <c r="D32" s="57"/>
      <c r="E32" s="57"/>
      <c r="F32" s="57"/>
      <c r="G32" s="57"/>
      <c r="H32" s="57"/>
      <c r="I32" s="57"/>
      <c r="J32" s="58"/>
    </row>
    <row r="33" spans="1:10" s="60" customFormat="1" ht="14.25" x14ac:dyDescent="0.25">
      <c r="A33" s="33" t="s">
        <v>79</v>
      </c>
      <c r="B33" s="36" t="s">
        <v>80</v>
      </c>
      <c r="C33" s="35">
        <f t="shared" ref="C33:F36" si="7">C35</f>
        <v>448324.88</v>
      </c>
      <c r="D33" s="35">
        <f t="shared" si="7"/>
        <v>405483.27</v>
      </c>
      <c r="E33" s="35">
        <f t="shared" si="7"/>
        <v>16492.5</v>
      </c>
      <c r="F33" s="35">
        <f t="shared" si="7"/>
        <v>26349.11</v>
      </c>
      <c r="G33" s="35"/>
      <c r="H33" s="35"/>
      <c r="I33" s="35"/>
      <c r="J33" s="59"/>
    </row>
    <row r="34" spans="1:10" s="60" customFormat="1" ht="14.25" x14ac:dyDescent="0.25">
      <c r="A34" s="33"/>
      <c r="B34" s="36" t="s">
        <v>81</v>
      </c>
      <c r="C34" s="35">
        <f t="shared" si="7"/>
        <v>481885.96</v>
      </c>
      <c r="D34" s="35">
        <f t="shared" si="7"/>
        <v>405483.27</v>
      </c>
      <c r="E34" s="35">
        <f t="shared" si="7"/>
        <v>31447.58</v>
      </c>
      <c r="F34" s="35">
        <f t="shared" si="7"/>
        <v>44955.11</v>
      </c>
      <c r="G34" s="35"/>
      <c r="H34" s="35"/>
      <c r="I34" s="35"/>
      <c r="J34" s="59"/>
    </row>
    <row r="35" spans="1:10" x14ac:dyDescent="0.25">
      <c r="A35" s="61" t="s">
        <v>82</v>
      </c>
      <c r="B35" s="62" t="s">
        <v>80</v>
      </c>
      <c r="C35" s="63">
        <f t="shared" si="7"/>
        <v>448324.88</v>
      </c>
      <c r="D35" s="63">
        <f t="shared" si="7"/>
        <v>405483.27</v>
      </c>
      <c r="E35" s="63">
        <f t="shared" si="7"/>
        <v>16492.5</v>
      </c>
      <c r="F35" s="63">
        <f t="shared" si="7"/>
        <v>26349.11</v>
      </c>
      <c r="G35" s="63"/>
      <c r="H35" s="63"/>
      <c r="I35" s="63"/>
      <c r="J35" s="63"/>
    </row>
    <row r="36" spans="1:10" x14ac:dyDescent="0.25">
      <c r="A36" s="64" t="s">
        <v>83</v>
      </c>
      <c r="B36" s="62" t="s">
        <v>81</v>
      </c>
      <c r="C36" s="63">
        <f t="shared" si="7"/>
        <v>481885.96</v>
      </c>
      <c r="D36" s="63">
        <f t="shared" si="7"/>
        <v>405483.27</v>
      </c>
      <c r="E36" s="63">
        <f t="shared" si="7"/>
        <v>31447.58</v>
      </c>
      <c r="F36" s="63">
        <f t="shared" si="7"/>
        <v>44955.11</v>
      </c>
      <c r="G36" s="63"/>
      <c r="H36" s="63"/>
      <c r="I36" s="63"/>
      <c r="J36" s="63"/>
    </row>
    <row r="37" spans="1:10" x14ac:dyDescent="0.25">
      <c r="A37" s="46" t="s">
        <v>84</v>
      </c>
      <c r="B37" s="62" t="s">
        <v>80</v>
      </c>
      <c r="C37" s="63">
        <f t="shared" ref="C37:F38" si="8">C40</f>
        <v>448324.88</v>
      </c>
      <c r="D37" s="63">
        <f t="shared" si="8"/>
        <v>405483.27</v>
      </c>
      <c r="E37" s="63">
        <f t="shared" si="8"/>
        <v>16492.5</v>
      </c>
      <c r="F37" s="63">
        <f t="shared" si="8"/>
        <v>26349.11</v>
      </c>
      <c r="G37" s="63"/>
      <c r="H37" s="63"/>
      <c r="I37" s="63"/>
      <c r="J37" s="63"/>
    </row>
    <row r="38" spans="1:10" x14ac:dyDescent="0.25">
      <c r="A38" s="64"/>
      <c r="B38" s="62" t="s">
        <v>81</v>
      </c>
      <c r="C38" s="63">
        <f t="shared" si="8"/>
        <v>481885.96</v>
      </c>
      <c r="D38" s="63">
        <f t="shared" si="8"/>
        <v>405483.27</v>
      </c>
      <c r="E38" s="63">
        <f t="shared" si="8"/>
        <v>31447.58</v>
      </c>
      <c r="F38" s="63">
        <f t="shared" si="8"/>
        <v>44955.11</v>
      </c>
      <c r="G38" s="63"/>
      <c r="H38" s="63"/>
      <c r="I38" s="63"/>
      <c r="J38" s="63"/>
    </row>
    <row r="39" spans="1:10" x14ac:dyDescent="0.25">
      <c r="A39" s="64"/>
      <c r="B39" s="62"/>
      <c r="C39" s="63"/>
      <c r="D39" s="63"/>
      <c r="E39" s="63"/>
      <c r="F39" s="63"/>
      <c r="G39" s="63"/>
      <c r="H39" s="63"/>
      <c r="I39" s="63"/>
      <c r="J39" s="63"/>
    </row>
    <row r="40" spans="1:10" s="2" customFormat="1" ht="14.25" x14ac:dyDescent="0.25">
      <c r="A40" s="65" t="s">
        <v>92</v>
      </c>
      <c r="B40" s="22" t="s">
        <v>80</v>
      </c>
      <c r="C40" s="47">
        <f t="shared" ref="C40:C49" si="9">D40+E40+F40</f>
        <v>448324.88</v>
      </c>
      <c r="D40" s="47">
        <f t="shared" ref="D40:F41" si="10">D42+D44+D46+D48</f>
        <v>405483.27</v>
      </c>
      <c r="E40" s="47">
        <f t="shared" si="10"/>
        <v>16492.5</v>
      </c>
      <c r="F40" s="47">
        <f t="shared" si="10"/>
        <v>26349.11</v>
      </c>
      <c r="G40" s="47"/>
      <c r="H40" s="47"/>
      <c r="I40" s="47"/>
      <c r="J40" s="47"/>
    </row>
    <row r="41" spans="1:10" s="2" customFormat="1" ht="14.25" x14ac:dyDescent="0.25">
      <c r="A41" s="65"/>
      <c r="B41" s="22" t="s">
        <v>81</v>
      </c>
      <c r="C41" s="47">
        <f t="shared" si="9"/>
        <v>481885.96</v>
      </c>
      <c r="D41" s="47">
        <f t="shared" si="10"/>
        <v>405483.27</v>
      </c>
      <c r="E41" s="47">
        <f t="shared" si="10"/>
        <v>31447.58</v>
      </c>
      <c r="F41" s="47">
        <f t="shared" si="10"/>
        <v>44955.11</v>
      </c>
      <c r="G41" s="47"/>
      <c r="H41" s="47"/>
      <c r="I41" s="47"/>
      <c r="J41" s="47"/>
    </row>
    <row r="42" spans="1:10" ht="45" x14ac:dyDescent="0.25">
      <c r="A42" s="66" t="s">
        <v>93</v>
      </c>
      <c r="B42" s="62" t="s">
        <v>80</v>
      </c>
      <c r="C42" s="67">
        <f t="shared" si="9"/>
        <v>188016.03</v>
      </c>
      <c r="D42" s="67">
        <v>173811.03</v>
      </c>
      <c r="E42" s="68">
        <v>0</v>
      </c>
      <c r="F42" s="68">
        <v>14205</v>
      </c>
      <c r="G42" s="67"/>
      <c r="H42" s="67"/>
      <c r="I42" s="67"/>
      <c r="J42" s="67"/>
    </row>
    <row r="43" spans="1:10" x14ac:dyDescent="0.25">
      <c r="A43" s="69"/>
      <c r="B43" s="62" t="s">
        <v>81</v>
      </c>
      <c r="C43" s="67">
        <f t="shared" si="9"/>
        <v>220185.11</v>
      </c>
      <c r="D43" s="67">
        <v>173811.03</v>
      </c>
      <c r="E43" s="68">
        <v>14955.08</v>
      </c>
      <c r="F43" s="68">
        <v>31419</v>
      </c>
      <c r="G43" s="67"/>
      <c r="H43" s="67"/>
      <c r="I43" s="67"/>
      <c r="J43" s="67"/>
    </row>
    <row r="44" spans="1:10" ht="60" x14ac:dyDescent="0.25">
      <c r="A44" s="70" t="s">
        <v>94</v>
      </c>
      <c r="B44" s="62" t="s">
        <v>80</v>
      </c>
      <c r="C44" s="67">
        <f t="shared" si="9"/>
        <v>231265.35</v>
      </c>
      <c r="D44" s="67">
        <v>230231.92</v>
      </c>
      <c r="E44" s="68">
        <v>27.43</v>
      </c>
      <c r="F44" s="68">
        <v>1006</v>
      </c>
      <c r="G44" s="67"/>
      <c r="H44" s="67"/>
      <c r="I44" s="67"/>
      <c r="J44" s="67"/>
    </row>
    <row r="45" spans="1:10" x14ac:dyDescent="0.25">
      <c r="A45" s="69"/>
      <c r="B45" s="62" t="s">
        <v>81</v>
      </c>
      <c r="C45" s="67">
        <f t="shared" si="9"/>
        <v>231295.35</v>
      </c>
      <c r="D45" s="67">
        <v>230231.92</v>
      </c>
      <c r="E45" s="68">
        <v>27.43</v>
      </c>
      <c r="F45" s="68">
        <v>1036</v>
      </c>
      <c r="G45" s="67"/>
      <c r="H45" s="67"/>
      <c r="I45" s="67"/>
      <c r="J45" s="67"/>
    </row>
    <row r="46" spans="1:10" ht="45" x14ac:dyDescent="0.25">
      <c r="A46" s="71" t="s">
        <v>95</v>
      </c>
      <c r="B46" s="62" t="s">
        <v>80</v>
      </c>
      <c r="C46" s="67">
        <f t="shared" si="9"/>
        <v>27498.699999999997</v>
      </c>
      <c r="D46" s="67">
        <v>1343.42</v>
      </c>
      <c r="E46" s="68">
        <v>16423.169999999998</v>
      </c>
      <c r="F46" s="68">
        <v>9732.11</v>
      </c>
      <c r="G46" s="67"/>
      <c r="H46" s="67"/>
      <c r="I46" s="67"/>
      <c r="J46" s="67"/>
    </row>
    <row r="47" spans="1:10" x14ac:dyDescent="0.25">
      <c r="A47" s="69"/>
      <c r="B47" s="62" t="s">
        <v>81</v>
      </c>
      <c r="C47" s="67">
        <f t="shared" si="9"/>
        <v>28860.699999999997</v>
      </c>
      <c r="D47" s="67">
        <v>1343.42</v>
      </c>
      <c r="E47" s="68">
        <v>16423.169999999998</v>
      </c>
      <c r="F47" s="68">
        <v>11094.11</v>
      </c>
      <c r="G47" s="67"/>
      <c r="H47" s="67"/>
      <c r="I47" s="67"/>
      <c r="J47" s="67"/>
    </row>
    <row r="48" spans="1:10" ht="60" x14ac:dyDescent="0.25">
      <c r="A48" s="71" t="s">
        <v>96</v>
      </c>
      <c r="B48" s="62" t="s">
        <v>80</v>
      </c>
      <c r="C48" s="67">
        <f t="shared" si="9"/>
        <v>1544.8</v>
      </c>
      <c r="D48" s="67">
        <v>96.9</v>
      </c>
      <c r="E48" s="68">
        <v>41.9</v>
      </c>
      <c r="F48" s="68">
        <v>1406</v>
      </c>
      <c r="G48" s="67"/>
      <c r="H48" s="67"/>
      <c r="I48" s="67"/>
      <c r="J48" s="67"/>
    </row>
    <row r="49" spans="1:10" x14ac:dyDescent="0.25">
      <c r="A49" s="69"/>
      <c r="B49" s="62" t="s">
        <v>81</v>
      </c>
      <c r="C49" s="67">
        <f t="shared" si="9"/>
        <v>1544.8</v>
      </c>
      <c r="D49" s="67">
        <v>96.9</v>
      </c>
      <c r="E49" s="68">
        <v>41.9</v>
      </c>
      <c r="F49" s="68">
        <v>1406</v>
      </c>
      <c r="G49" s="67"/>
      <c r="H49" s="67"/>
      <c r="I49" s="67"/>
      <c r="J49" s="67"/>
    </row>
    <row r="50" spans="1:10" x14ac:dyDescent="0.25">
      <c r="A50" s="72" t="s">
        <v>97</v>
      </c>
      <c r="B50" s="73"/>
      <c r="C50" s="74"/>
      <c r="D50" s="73"/>
      <c r="E50" s="73"/>
      <c r="F50" s="73"/>
      <c r="G50" s="73"/>
      <c r="H50" s="73"/>
      <c r="I50" s="73"/>
      <c r="J50" s="75"/>
    </row>
    <row r="51" spans="1:10" x14ac:dyDescent="0.25">
      <c r="A51" s="56" t="s">
        <v>91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s="60" customFormat="1" ht="14.25" x14ac:dyDescent="0.25">
      <c r="A52" s="76" t="s">
        <v>79</v>
      </c>
      <c r="B52" s="50" t="s">
        <v>80</v>
      </c>
      <c r="C52" s="50">
        <f t="shared" ref="C52:F59" si="11">C54</f>
        <v>0</v>
      </c>
      <c r="D52" s="50">
        <f t="shared" si="11"/>
        <v>0</v>
      </c>
      <c r="E52" s="50">
        <f t="shared" si="11"/>
        <v>0</v>
      </c>
      <c r="F52" s="50">
        <f t="shared" si="11"/>
        <v>558.89</v>
      </c>
      <c r="G52" s="50"/>
      <c r="H52" s="50"/>
      <c r="I52" s="50"/>
      <c r="J52" s="50"/>
    </row>
    <row r="53" spans="1:10" s="60" customFormat="1" ht="14.25" x14ac:dyDescent="0.25">
      <c r="A53" s="76"/>
      <c r="B53" s="50" t="s">
        <v>81</v>
      </c>
      <c r="C53" s="50">
        <f t="shared" si="11"/>
        <v>0</v>
      </c>
      <c r="D53" s="50">
        <f t="shared" si="11"/>
        <v>0</v>
      </c>
      <c r="E53" s="50">
        <f t="shared" si="11"/>
        <v>0</v>
      </c>
      <c r="F53" s="50">
        <f t="shared" si="11"/>
        <v>558.89</v>
      </c>
      <c r="G53" s="50"/>
      <c r="H53" s="50"/>
      <c r="I53" s="50"/>
      <c r="J53" s="50"/>
    </row>
    <row r="54" spans="1:10" x14ac:dyDescent="0.25">
      <c r="A54" s="61" t="s">
        <v>82</v>
      </c>
      <c r="B54" s="22" t="s">
        <v>80</v>
      </c>
      <c r="C54" s="62">
        <f t="shared" si="11"/>
        <v>0</v>
      </c>
      <c r="D54" s="22">
        <f t="shared" si="11"/>
        <v>0</v>
      </c>
      <c r="E54" s="22">
        <f t="shared" si="11"/>
        <v>0</v>
      </c>
      <c r="F54" s="22">
        <f t="shared" si="11"/>
        <v>558.89</v>
      </c>
      <c r="G54" s="62"/>
      <c r="H54" s="62"/>
      <c r="I54" s="62"/>
      <c r="J54" s="62"/>
    </row>
    <row r="55" spans="1:10" x14ac:dyDescent="0.25">
      <c r="A55" s="76" t="s">
        <v>83</v>
      </c>
      <c r="B55" s="22" t="s">
        <v>81</v>
      </c>
      <c r="C55" s="62">
        <f t="shared" si="11"/>
        <v>0</v>
      </c>
      <c r="D55" s="22">
        <f t="shared" si="11"/>
        <v>0</v>
      </c>
      <c r="E55" s="22">
        <f t="shared" si="11"/>
        <v>0</v>
      </c>
      <c r="F55" s="22">
        <f t="shared" si="11"/>
        <v>558.89</v>
      </c>
      <c r="G55" s="62"/>
      <c r="H55" s="62"/>
      <c r="I55" s="62"/>
      <c r="J55" s="62"/>
    </row>
    <row r="56" spans="1:10" s="2" customFormat="1" x14ac:dyDescent="0.25">
      <c r="A56" s="77" t="s">
        <v>84</v>
      </c>
      <c r="B56" s="50" t="s">
        <v>80</v>
      </c>
      <c r="C56" s="78">
        <f t="shared" si="11"/>
        <v>0</v>
      </c>
      <c r="D56" s="50">
        <f t="shared" si="11"/>
        <v>0</v>
      </c>
      <c r="E56" s="50">
        <f t="shared" si="11"/>
        <v>0</v>
      </c>
      <c r="F56" s="50">
        <f t="shared" si="11"/>
        <v>558.89</v>
      </c>
      <c r="G56" s="50"/>
      <c r="H56" s="50"/>
      <c r="I56" s="50"/>
      <c r="J56" s="50"/>
    </row>
    <row r="57" spans="1:10" s="2" customFormat="1" x14ac:dyDescent="0.25">
      <c r="A57" s="76"/>
      <c r="B57" s="50" t="s">
        <v>81</v>
      </c>
      <c r="C57" s="78">
        <f t="shared" si="11"/>
        <v>0</v>
      </c>
      <c r="D57" s="50">
        <f t="shared" si="11"/>
        <v>0</v>
      </c>
      <c r="E57" s="50">
        <f t="shared" si="11"/>
        <v>0</v>
      </c>
      <c r="F57" s="50">
        <f t="shared" si="11"/>
        <v>558.89</v>
      </c>
      <c r="G57" s="50"/>
      <c r="H57" s="50"/>
      <c r="I57" s="50"/>
      <c r="J57" s="50"/>
    </row>
    <row r="58" spans="1:10" s="2" customFormat="1" x14ac:dyDescent="0.25">
      <c r="A58" s="79" t="s">
        <v>92</v>
      </c>
      <c r="B58" s="50" t="s">
        <v>80</v>
      </c>
      <c r="C58" s="78">
        <f t="shared" si="11"/>
        <v>0</v>
      </c>
      <c r="D58" s="50">
        <f t="shared" si="11"/>
        <v>0</v>
      </c>
      <c r="E58" s="50">
        <f t="shared" si="11"/>
        <v>0</v>
      </c>
      <c r="F58" s="50">
        <f t="shared" si="11"/>
        <v>558.89</v>
      </c>
      <c r="G58" s="50"/>
      <c r="H58" s="50"/>
      <c r="I58" s="50"/>
      <c r="J58" s="50"/>
    </row>
    <row r="59" spans="1:10" x14ac:dyDescent="0.25">
      <c r="A59" s="80"/>
      <c r="B59" s="50" t="s">
        <v>81</v>
      </c>
      <c r="C59" s="78">
        <f t="shared" si="11"/>
        <v>0</v>
      </c>
      <c r="D59" s="50">
        <f t="shared" si="11"/>
        <v>0</v>
      </c>
      <c r="E59" s="50">
        <f t="shared" si="11"/>
        <v>0</v>
      </c>
      <c r="F59" s="50">
        <f t="shared" si="11"/>
        <v>558.89</v>
      </c>
      <c r="G59" s="78"/>
      <c r="H59" s="78"/>
      <c r="I59" s="78"/>
      <c r="J59" s="78"/>
    </row>
    <row r="60" spans="1:10" ht="45" x14ac:dyDescent="0.25">
      <c r="A60" s="81" t="s">
        <v>98</v>
      </c>
      <c r="B60" s="62" t="s">
        <v>80</v>
      </c>
      <c r="C60" s="78"/>
      <c r="D60" s="78"/>
      <c r="E60" s="78"/>
      <c r="F60" s="78">
        <v>558.89</v>
      </c>
      <c r="G60" s="78"/>
      <c r="H60" s="78"/>
      <c r="I60" s="78"/>
      <c r="J60" s="78"/>
    </row>
    <row r="61" spans="1:10" x14ac:dyDescent="0.25">
      <c r="A61" s="64"/>
      <c r="B61" s="62" t="s">
        <v>81</v>
      </c>
      <c r="C61" s="78"/>
      <c r="D61" s="78"/>
      <c r="E61" s="78"/>
      <c r="F61" s="78">
        <v>558.89</v>
      </c>
      <c r="G61" s="78"/>
      <c r="H61" s="78"/>
      <c r="I61" s="78"/>
      <c r="J61" s="78"/>
    </row>
    <row r="62" spans="1:10" x14ac:dyDescent="0.25">
      <c r="A62" s="53" t="s">
        <v>99</v>
      </c>
      <c r="B62" s="54"/>
      <c r="C62" s="54"/>
      <c r="D62" s="54"/>
      <c r="E62" s="54"/>
      <c r="F62" s="54"/>
      <c r="G62" s="54"/>
      <c r="H62" s="54"/>
      <c r="I62" s="54"/>
      <c r="J62" s="55"/>
    </row>
    <row r="63" spans="1:10" x14ac:dyDescent="0.25">
      <c r="A63" s="56" t="s">
        <v>91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s="2" customFormat="1" ht="14.25" x14ac:dyDescent="0.25">
      <c r="A64" s="33" t="s">
        <v>79</v>
      </c>
      <c r="B64" s="36" t="s">
        <v>80</v>
      </c>
      <c r="C64" s="35">
        <f t="shared" ref="C64:F65" si="12">C66</f>
        <v>39976</v>
      </c>
      <c r="D64" s="35">
        <f t="shared" si="12"/>
        <v>0</v>
      </c>
      <c r="E64" s="35">
        <f t="shared" si="12"/>
        <v>0</v>
      </c>
      <c r="F64" s="35">
        <f t="shared" si="12"/>
        <v>39976</v>
      </c>
      <c r="G64" s="36"/>
      <c r="H64" s="36"/>
      <c r="I64" s="36"/>
      <c r="J64" s="34"/>
    </row>
    <row r="65" spans="1:10" s="2" customFormat="1" thickBot="1" x14ac:dyDescent="0.3">
      <c r="A65" s="37"/>
      <c r="B65" s="40" t="s">
        <v>81</v>
      </c>
      <c r="C65" s="39">
        <f t="shared" si="12"/>
        <v>39976</v>
      </c>
      <c r="D65" s="39">
        <f t="shared" si="12"/>
        <v>0</v>
      </c>
      <c r="E65" s="39">
        <f t="shared" si="12"/>
        <v>0</v>
      </c>
      <c r="F65" s="39">
        <f t="shared" si="12"/>
        <v>39976</v>
      </c>
      <c r="G65" s="40"/>
      <c r="H65" s="40"/>
      <c r="I65" s="40"/>
      <c r="J65" s="38"/>
    </row>
    <row r="66" spans="1:10" x14ac:dyDescent="0.25">
      <c r="A66" s="79" t="s">
        <v>88</v>
      </c>
      <c r="B66" s="50" t="s">
        <v>80</v>
      </c>
      <c r="C66" s="47">
        <f t="shared" ref="C66:C71" si="13">D66+E66+F66</f>
        <v>39976</v>
      </c>
      <c r="D66" s="50">
        <f t="shared" ref="D66:F67" si="14">D70</f>
        <v>0</v>
      </c>
      <c r="E66" s="50">
        <f t="shared" si="14"/>
        <v>0</v>
      </c>
      <c r="F66" s="47">
        <f t="shared" si="14"/>
        <v>39976</v>
      </c>
      <c r="G66" s="50"/>
      <c r="H66" s="50"/>
      <c r="I66" s="50"/>
      <c r="J66" s="50"/>
    </row>
    <row r="67" spans="1:10" x14ac:dyDescent="0.25">
      <c r="A67" s="79" t="s">
        <v>89</v>
      </c>
      <c r="B67" s="50" t="s">
        <v>81</v>
      </c>
      <c r="C67" s="47">
        <f t="shared" si="13"/>
        <v>39976</v>
      </c>
      <c r="D67" s="50">
        <f t="shared" si="14"/>
        <v>0</v>
      </c>
      <c r="E67" s="50">
        <f t="shared" si="14"/>
        <v>0</v>
      </c>
      <c r="F67" s="47">
        <f t="shared" si="14"/>
        <v>39976</v>
      </c>
      <c r="G67" s="50"/>
      <c r="H67" s="50"/>
      <c r="I67" s="50"/>
      <c r="J67" s="50"/>
    </row>
    <row r="68" spans="1:10" x14ac:dyDescent="0.25">
      <c r="A68" s="79" t="s">
        <v>100</v>
      </c>
      <c r="B68" s="50" t="s">
        <v>80</v>
      </c>
      <c r="C68" s="47">
        <f t="shared" si="13"/>
        <v>39976</v>
      </c>
      <c r="D68" s="50">
        <f t="shared" ref="D68:F69" si="15">D70</f>
        <v>0</v>
      </c>
      <c r="E68" s="50">
        <f t="shared" si="15"/>
        <v>0</v>
      </c>
      <c r="F68" s="47">
        <f t="shared" si="15"/>
        <v>39976</v>
      </c>
      <c r="G68" s="50"/>
      <c r="H68" s="50"/>
      <c r="I68" s="50"/>
      <c r="J68" s="50"/>
    </row>
    <row r="69" spans="1:10" x14ac:dyDescent="0.25">
      <c r="A69" s="79"/>
      <c r="B69" s="50" t="s">
        <v>81</v>
      </c>
      <c r="C69" s="47">
        <f t="shared" si="13"/>
        <v>39976</v>
      </c>
      <c r="D69" s="50">
        <f t="shared" si="15"/>
        <v>0</v>
      </c>
      <c r="E69" s="50">
        <f t="shared" si="15"/>
        <v>0</v>
      </c>
      <c r="F69" s="47">
        <f t="shared" si="15"/>
        <v>39976</v>
      </c>
      <c r="G69" s="50"/>
      <c r="H69" s="50"/>
      <c r="I69" s="50"/>
      <c r="J69" s="50"/>
    </row>
    <row r="70" spans="1:10" x14ac:dyDescent="0.25">
      <c r="A70" s="80" t="s">
        <v>101</v>
      </c>
      <c r="B70" s="78" t="s">
        <v>80</v>
      </c>
      <c r="C70" s="67">
        <f t="shared" si="13"/>
        <v>39976</v>
      </c>
      <c r="D70" s="78">
        <v>0</v>
      </c>
      <c r="E70" s="78">
        <v>0</v>
      </c>
      <c r="F70" s="67">
        <v>39976</v>
      </c>
      <c r="G70" s="78"/>
      <c r="H70" s="78"/>
      <c r="I70" s="78"/>
      <c r="J70" s="78"/>
    </row>
    <row r="71" spans="1:10" x14ac:dyDescent="0.25">
      <c r="A71" s="80"/>
      <c r="B71" s="78" t="s">
        <v>81</v>
      </c>
      <c r="C71" s="67">
        <f t="shared" si="13"/>
        <v>39976</v>
      </c>
      <c r="D71" s="78">
        <v>0</v>
      </c>
      <c r="E71" s="78">
        <v>0</v>
      </c>
      <c r="F71" s="67">
        <v>39976</v>
      </c>
      <c r="G71" s="78"/>
      <c r="H71" s="78"/>
      <c r="I71" s="78"/>
      <c r="J71" s="78"/>
    </row>
    <row r="72" spans="1:10" x14ac:dyDescent="0.25">
      <c r="A72" s="82" t="s">
        <v>102</v>
      </c>
      <c r="B72" s="83"/>
      <c r="C72" s="83"/>
      <c r="D72" s="83"/>
      <c r="E72" s="83"/>
      <c r="F72" s="83"/>
      <c r="G72" s="83"/>
      <c r="H72" s="83"/>
      <c r="I72" s="83"/>
      <c r="J72" s="84"/>
    </row>
    <row r="73" spans="1:10" x14ac:dyDescent="0.25">
      <c r="A73" s="56" t="s">
        <v>91</v>
      </c>
      <c r="B73" s="57"/>
      <c r="C73" s="57"/>
      <c r="D73" s="57"/>
      <c r="E73" s="57"/>
      <c r="F73" s="57"/>
      <c r="G73" s="57"/>
      <c r="H73" s="57"/>
      <c r="I73" s="57"/>
      <c r="J73" s="58"/>
    </row>
    <row r="74" spans="1:10" s="2" customFormat="1" ht="14.25" x14ac:dyDescent="0.25">
      <c r="A74" s="33" t="s">
        <v>79</v>
      </c>
      <c r="B74" s="36" t="s">
        <v>80</v>
      </c>
      <c r="C74" s="35">
        <f t="shared" ref="C74:F77" si="16">C76</f>
        <v>4985.6200000000008</v>
      </c>
      <c r="D74" s="35">
        <f t="shared" si="16"/>
        <v>0</v>
      </c>
      <c r="E74" s="35">
        <f t="shared" si="16"/>
        <v>0</v>
      </c>
      <c r="F74" s="35">
        <f t="shared" si="16"/>
        <v>4985.6200000000008</v>
      </c>
      <c r="G74" s="36"/>
      <c r="H74" s="36"/>
      <c r="I74" s="36"/>
      <c r="J74" s="34"/>
    </row>
    <row r="75" spans="1:10" s="2" customFormat="1" thickBot="1" x14ac:dyDescent="0.3">
      <c r="A75" s="37"/>
      <c r="B75" s="40" t="s">
        <v>81</v>
      </c>
      <c r="C75" s="39">
        <f t="shared" si="16"/>
        <v>13231.000000000004</v>
      </c>
      <c r="D75" s="39">
        <f t="shared" si="16"/>
        <v>0</v>
      </c>
      <c r="E75" s="39">
        <f t="shared" si="16"/>
        <v>0</v>
      </c>
      <c r="F75" s="39">
        <f t="shared" si="16"/>
        <v>13231.000000000004</v>
      </c>
      <c r="G75" s="40"/>
      <c r="H75" s="40"/>
      <c r="I75" s="40"/>
      <c r="J75" s="38"/>
    </row>
    <row r="76" spans="1:10" x14ac:dyDescent="0.25">
      <c r="A76" s="41" t="s">
        <v>82</v>
      </c>
      <c r="B76" s="20" t="s">
        <v>80</v>
      </c>
      <c r="C76" s="43">
        <f t="shared" si="16"/>
        <v>4985.6200000000008</v>
      </c>
      <c r="D76" s="43">
        <f t="shared" si="16"/>
        <v>0</v>
      </c>
      <c r="E76" s="43">
        <f t="shared" si="16"/>
        <v>0</v>
      </c>
      <c r="F76" s="43">
        <f t="shared" si="16"/>
        <v>4985.6200000000008</v>
      </c>
      <c r="G76" s="25"/>
      <c r="H76" s="25"/>
      <c r="I76" s="25"/>
      <c r="J76" s="85"/>
    </row>
    <row r="77" spans="1:10" x14ac:dyDescent="0.25">
      <c r="A77" s="86" t="s">
        <v>83</v>
      </c>
      <c r="B77" s="27" t="s">
        <v>81</v>
      </c>
      <c r="C77" s="42">
        <f t="shared" si="16"/>
        <v>13231.000000000004</v>
      </c>
      <c r="D77" s="42">
        <f t="shared" si="16"/>
        <v>0</v>
      </c>
      <c r="E77" s="42">
        <f t="shared" si="16"/>
        <v>0</v>
      </c>
      <c r="F77" s="42">
        <f t="shared" si="16"/>
        <v>13231.000000000004</v>
      </c>
      <c r="G77" s="28"/>
      <c r="H77" s="28"/>
      <c r="I77" s="28"/>
      <c r="J77" s="87"/>
    </row>
    <row r="78" spans="1:10" s="2" customFormat="1" x14ac:dyDescent="0.25">
      <c r="A78" s="46" t="s">
        <v>84</v>
      </c>
      <c r="B78" s="36" t="s">
        <v>80</v>
      </c>
      <c r="C78" s="47">
        <f t="shared" ref="C78:F79" si="17">C80+C136</f>
        <v>4985.6200000000008</v>
      </c>
      <c r="D78" s="47">
        <f t="shared" si="17"/>
        <v>0</v>
      </c>
      <c r="E78" s="47">
        <f t="shared" si="17"/>
        <v>0</v>
      </c>
      <c r="F78" s="47">
        <f t="shared" si="17"/>
        <v>4985.6200000000008</v>
      </c>
      <c r="G78" s="36"/>
      <c r="H78" s="36"/>
      <c r="I78" s="36"/>
      <c r="J78" s="34"/>
    </row>
    <row r="79" spans="1:10" s="2" customFormat="1" ht="14.25" x14ac:dyDescent="0.25">
      <c r="A79" s="45"/>
      <c r="B79" s="48" t="s">
        <v>81</v>
      </c>
      <c r="C79" s="47">
        <f t="shared" si="17"/>
        <v>13231.000000000004</v>
      </c>
      <c r="D79" s="47">
        <f t="shared" si="17"/>
        <v>0</v>
      </c>
      <c r="E79" s="47">
        <f t="shared" si="17"/>
        <v>0</v>
      </c>
      <c r="F79" s="47">
        <f t="shared" si="17"/>
        <v>13231.000000000004</v>
      </c>
      <c r="G79" s="48"/>
      <c r="H79" s="48"/>
      <c r="I79" s="48"/>
      <c r="J79" s="49"/>
    </row>
    <row r="80" spans="1:10" s="2" customFormat="1" ht="14.25" x14ac:dyDescent="0.25">
      <c r="A80" s="76" t="s">
        <v>103</v>
      </c>
      <c r="B80" s="50" t="s">
        <v>80</v>
      </c>
      <c r="C80" s="47">
        <f>D80+E80+F80</f>
        <v>4270.7700000000004</v>
      </c>
      <c r="D80" s="50">
        <v>0</v>
      </c>
      <c r="E80" s="50">
        <v>0</v>
      </c>
      <c r="F80" s="47">
        <f>SUM(F98:F134)</f>
        <v>4270.7700000000004</v>
      </c>
      <c r="G80" s="50"/>
      <c r="H80" s="50"/>
      <c r="I80" s="50"/>
      <c r="J80" s="50"/>
    </row>
    <row r="81" spans="1:10" s="2" customFormat="1" ht="14.25" x14ac:dyDescent="0.25">
      <c r="A81" s="76"/>
      <c r="B81" s="50" t="s">
        <v>81</v>
      </c>
      <c r="C81" s="47">
        <f>D81+E81+F81</f>
        <v>12489.000000000004</v>
      </c>
      <c r="D81" s="50">
        <v>0</v>
      </c>
      <c r="E81" s="50">
        <v>0</v>
      </c>
      <c r="F81" s="47">
        <f>SUM(F83:F134)</f>
        <v>12489.000000000004</v>
      </c>
      <c r="G81" s="50"/>
      <c r="H81" s="50"/>
      <c r="I81" s="50"/>
      <c r="J81" s="50"/>
    </row>
    <row r="82" spans="1:10" s="2" customFormat="1" x14ac:dyDescent="0.25">
      <c r="A82" s="79"/>
      <c r="B82" s="50"/>
      <c r="C82" s="78"/>
      <c r="D82" s="50"/>
      <c r="E82" s="50"/>
      <c r="F82" s="50"/>
      <c r="G82" s="50"/>
      <c r="H82" s="50"/>
      <c r="I82" s="50"/>
      <c r="J82" s="50"/>
    </row>
    <row r="83" spans="1:10" s="2" customFormat="1" x14ac:dyDescent="0.25">
      <c r="A83" s="88" t="s">
        <v>104</v>
      </c>
      <c r="B83" s="50" t="s">
        <v>81</v>
      </c>
      <c r="C83" s="67">
        <f>D83+E83+F83</f>
        <v>520.20000000000005</v>
      </c>
      <c r="D83" s="67">
        <v>0</v>
      </c>
      <c r="E83" s="67">
        <v>0</v>
      </c>
      <c r="F83" s="67">
        <v>520.20000000000005</v>
      </c>
      <c r="G83" s="50"/>
      <c r="H83" s="50"/>
      <c r="I83" s="50"/>
      <c r="J83" s="50"/>
    </row>
    <row r="84" spans="1:10" s="2" customFormat="1" x14ac:dyDescent="0.25">
      <c r="A84" s="89" t="s">
        <v>105</v>
      </c>
      <c r="B84" s="50" t="s">
        <v>81</v>
      </c>
      <c r="C84" s="67">
        <f t="shared" ref="C84:C134" si="18">D84+E84+F84</f>
        <v>42.400000000000006</v>
      </c>
      <c r="D84" s="67">
        <v>0</v>
      </c>
      <c r="E84" s="67">
        <v>0</v>
      </c>
      <c r="F84" s="67">
        <v>42.400000000000006</v>
      </c>
      <c r="G84" s="50"/>
      <c r="H84" s="50"/>
      <c r="I84" s="50"/>
      <c r="J84" s="50"/>
    </row>
    <row r="85" spans="1:10" s="2" customFormat="1" x14ac:dyDescent="0.25">
      <c r="A85" s="90" t="s">
        <v>106</v>
      </c>
      <c r="B85" s="50" t="s">
        <v>81</v>
      </c>
      <c r="C85" s="67">
        <f t="shared" si="18"/>
        <v>210.4</v>
      </c>
      <c r="D85" s="67">
        <v>0</v>
      </c>
      <c r="E85" s="67">
        <v>0</v>
      </c>
      <c r="F85" s="67">
        <v>210.4</v>
      </c>
      <c r="G85" s="50"/>
      <c r="H85" s="50"/>
      <c r="I85" s="50"/>
      <c r="J85" s="50"/>
    </row>
    <row r="86" spans="1:10" s="2" customFormat="1" ht="30" x14ac:dyDescent="0.25">
      <c r="A86" s="90" t="s">
        <v>107</v>
      </c>
      <c r="B86" s="50" t="s">
        <v>81</v>
      </c>
      <c r="C86" s="67">
        <f t="shared" si="18"/>
        <v>17.62</v>
      </c>
      <c r="D86" s="67">
        <v>0</v>
      </c>
      <c r="E86" s="67">
        <v>0</v>
      </c>
      <c r="F86" s="67">
        <v>17.62</v>
      </c>
      <c r="G86" s="50"/>
      <c r="H86" s="50"/>
      <c r="I86" s="50"/>
      <c r="J86" s="50"/>
    </row>
    <row r="87" spans="1:10" s="2" customFormat="1" x14ac:dyDescent="0.25">
      <c r="A87" s="90" t="s">
        <v>108</v>
      </c>
      <c r="B87" s="50" t="s">
        <v>81</v>
      </c>
      <c r="C87" s="67">
        <f t="shared" si="18"/>
        <v>7.35</v>
      </c>
      <c r="D87" s="67">
        <v>0</v>
      </c>
      <c r="E87" s="67">
        <v>0</v>
      </c>
      <c r="F87" s="67">
        <v>7.35</v>
      </c>
      <c r="G87" s="50"/>
      <c r="H87" s="50"/>
      <c r="I87" s="50"/>
      <c r="J87" s="50"/>
    </row>
    <row r="88" spans="1:10" s="2" customFormat="1" x14ac:dyDescent="0.25">
      <c r="A88" s="90" t="s">
        <v>109</v>
      </c>
      <c r="B88" s="50" t="s">
        <v>81</v>
      </c>
      <c r="C88" s="67">
        <f t="shared" si="18"/>
        <v>16.78</v>
      </c>
      <c r="D88" s="67">
        <v>0</v>
      </c>
      <c r="E88" s="67">
        <v>0</v>
      </c>
      <c r="F88" s="67">
        <v>16.78</v>
      </c>
      <c r="G88" s="50"/>
      <c r="H88" s="50"/>
      <c r="I88" s="50"/>
      <c r="J88" s="50"/>
    </row>
    <row r="89" spans="1:10" s="2" customFormat="1" x14ac:dyDescent="0.25">
      <c r="A89" s="90" t="s">
        <v>110</v>
      </c>
      <c r="B89" s="50" t="s">
        <v>81</v>
      </c>
      <c r="C89" s="67">
        <f t="shared" si="18"/>
        <v>20.25</v>
      </c>
      <c r="D89" s="67">
        <v>0</v>
      </c>
      <c r="E89" s="67">
        <v>0</v>
      </c>
      <c r="F89" s="67">
        <v>20.25</v>
      </c>
      <c r="G89" s="50"/>
      <c r="H89" s="50"/>
      <c r="I89" s="50"/>
      <c r="J89" s="50"/>
    </row>
    <row r="90" spans="1:10" s="2" customFormat="1" x14ac:dyDescent="0.25">
      <c r="A90" s="90" t="s">
        <v>111</v>
      </c>
      <c r="B90" s="50" t="s">
        <v>81</v>
      </c>
      <c r="C90" s="67">
        <f t="shared" si="18"/>
        <v>178.5</v>
      </c>
      <c r="D90" s="67">
        <v>0</v>
      </c>
      <c r="E90" s="67">
        <v>0</v>
      </c>
      <c r="F90" s="67">
        <v>178.5</v>
      </c>
      <c r="G90" s="50"/>
      <c r="H90" s="50"/>
      <c r="I90" s="50"/>
      <c r="J90" s="50"/>
    </row>
    <row r="91" spans="1:10" s="2" customFormat="1" ht="45" x14ac:dyDescent="0.25">
      <c r="A91" s="90" t="s">
        <v>112</v>
      </c>
      <c r="B91" s="50" t="s">
        <v>81</v>
      </c>
      <c r="C91" s="67">
        <f t="shared" si="18"/>
        <v>386.75</v>
      </c>
      <c r="D91" s="67">
        <v>0</v>
      </c>
      <c r="E91" s="67">
        <v>0</v>
      </c>
      <c r="F91" s="67">
        <v>386.75</v>
      </c>
      <c r="G91" s="50"/>
      <c r="H91" s="50"/>
      <c r="I91" s="50"/>
      <c r="J91" s="50"/>
    </row>
    <row r="92" spans="1:10" s="2" customFormat="1" ht="30" x14ac:dyDescent="0.25">
      <c r="A92" s="89" t="s">
        <v>113</v>
      </c>
      <c r="B92" s="50" t="s">
        <v>81</v>
      </c>
      <c r="C92" s="67">
        <f t="shared" si="18"/>
        <v>730</v>
      </c>
      <c r="D92" s="67">
        <v>0</v>
      </c>
      <c r="E92" s="67">
        <v>0</v>
      </c>
      <c r="F92" s="67">
        <v>730</v>
      </c>
      <c r="G92" s="50"/>
      <c r="H92" s="50"/>
      <c r="I92" s="50"/>
      <c r="J92" s="50"/>
    </row>
    <row r="93" spans="1:10" s="2" customFormat="1" ht="30" x14ac:dyDescent="0.25">
      <c r="A93" s="89" t="s">
        <v>114</v>
      </c>
      <c r="B93" s="50" t="s">
        <v>81</v>
      </c>
      <c r="C93" s="67">
        <f t="shared" si="18"/>
        <v>145.78</v>
      </c>
      <c r="D93" s="67">
        <v>0</v>
      </c>
      <c r="E93" s="67">
        <v>0</v>
      </c>
      <c r="F93" s="67">
        <v>145.78</v>
      </c>
      <c r="G93" s="50"/>
      <c r="H93" s="50"/>
      <c r="I93" s="50"/>
      <c r="J93" s="50"/>
    </row>
    <row r="94" spans="1:10" ht="30" x14ac:dyDescent="0.25">
      <c r="A94" s="90" t="s">
        <v>115</v>
      </c>
      <c r="B94" s="50" t="s">
        <v>81</v>
      </c>
      <c r="C94" s="67">
        <f t="shared" si="18"/>
        <v>43.2</v>
      </c>
      <c r="D94" s="67">
        <v>0</v>
      </c>
      <c r="E94" s="67">
        <v>0</v>
      </c>
      <c r="F94" s="67">
        <v>43.2</v>
      </c>
      <c r="G94" s="78"/>
      <c r="H94" s="78"/>
      <c r="I94" s="78"/>
      <c r="J94" s="78"/>
    </row>
    <row r="95" spans="1:10" ht="30" x14ac:dyDescent="0.25">
      <c r="A95" s="90" t="s">
        <v>116</v>
      </c>
      <c r="B95" s="50" t="s">
        <v>81</v>
      </c>
      <c r="C95" s="67">
        <f t="shared" si="18"/>
        <v>521</v>
      </c>
      <c r="D95" s="67">
        <v>0</v>
      </c>
      <c r="E95" s="67">
        <v>0</v>
      </c>
      <c r="F95" s="67">
        <v>521</v>
      </c>
      <c r="G95" s="78"/>
      <c r="H95" s="78"/>
      <c r="I95" s="78"/>
      <c r="J95" s="78"/>
    </row>
    <row r="96" spans="1:10" ht="30" x14ac:dyDescent="0.25">
      <c r="A96" s="90" t="s">
        <v>117</v>
      </c>
      <c r="B96" s="50" t="s">
        <v>81</v>
      </c>
      <c r="C96" s="67">
        <f t="shared" si="18"/>
        <v>88</v>
      </c>
      <c r="D96" s="67">
        <v>0</v>
      </c>
      <c r="E96" s="67">
        <v>0</v>
      </c>
      <c r="F96" s="67">
        <v>88</v>
      </c>
      <c r="G96" s="78"/>
      <c r="H96" s="78"/>
      <c r="I96" s="78"/>
      <c r="J96" s="78"/>
    </row>
    <row r="97" spans="1:10" ht="15" customHeight="1" x14ac:dyDescent="0.25">
      <c r="A97" s="90" t="s">
        <v>118</v>
      </c>
      <c r="B97" s="50" t="s">
        <v>81</v>
      </c>
      <c r="C97" s="67">
        <f t="shared" si="18"/>
        <v>5290</v>
      </c>
      <c r="D97" s="67">
        <v>0</v>
      </c>
      <c r="E97" s="67">
        <v>0</v>
      </c>
      <c r="F97" s="67">
        <v>5290</v>
      </c>
      <c r="G97" s="78"/>
      <c r="H97" s="78"/>
      <c r="I97" s="78"/>
      <c r="J97" s="78"/>
    </row>
    <row r="98" spans="1:10" ht="30" x14ac:dyDescent="0.25">
      <c r="A98" s="89" t="s">
        <v>119</v>
      </c>
      <c r="B98" s="50"/>
      <c r="C98" s="67">
        <f t="shared" si="18"/>
        <v>82.26</v>
      </c>
      <c r="D98" s="67">
        <v>0</v>
      </c>
      <c r="E98" s="67">
        <v>0</v>
      </c>
      <c r="F98" s="67">
        <v>82.26</v>
      </c>
      <c r="G98" s="78"/>
      <c r="H98" s="78"/>
      <c r="I98" s="78"/>
      <c r="J98" s="78"/>
    </row>
    <row r="99" spans="1:10" ht="30" x14ac:dyDescent="0.25">
      <c r="A99" s="89" t="s">
        <v>120</v>
      </c>
      <c r="B99" s="50"/>
      <c r="C99" s="67">
        <f t="shared" si="18"/>
        <v>16.239999999999998</v>
      </c>
      <c r="D99" s="67">
        <v>0</v>
      </c>
      <c r="E99" s="67">
        <v>0</v>
      </c>
      <c r="F99" s="67">
        <v>16.239999999999998</v>
      </c>
      <c r="G99" s="78"/>
      <c r="H99" s="78"/>
      <c r="I99" s="78"/>
      <c r="J99" s="78"/>
    </row>
    <row r="100" spans="1:10" ht="30" x14ac:dyDescent="0.25">
      <c r="A100" s="89" t="s">
        <v>121</v>
      </c>
      <c r="B100" s="50"/>
      <c r="C100" s="67">
        <f t="shared" si="18"/>
        <v>25.71</v>
      </c>
      <c r="D100" s="67">
        <v>0</v>
      </c>
      <c r="E100" s="67">
        <v>0</v>
      </c>
      <c r="F100" s="67">
        <v>25.71</v>
      </c>
      <c r="G100" s="78"/>
      <c r="H100" s="78"/>
      <c r="I100" s="78"/>
      <c r="J100" s="78"/>
    </row>
    <row r="101" spans="1:10" ht="30" x14ac:dyDescent="0.25">
      <c r="A101" s="89" t="s">
        <v>122</v>
      </c>
      <c r="B101" s="50"/>
      <c r="C101" s="67">
        <f t="shared" si="18"/>
        <v>959.2</v>
      </c>
      <c r="D101" s="67">
        <v>0</v>
      </c>
      <c r="E101" s="67">
        <v>0</v>
      </c>
      <c r="F101" s="67">
        <v>959.2</v>
      </c>
      <c r="G101" s="78"/>
      <c r="H101" s="78"/>
      <c r="I101" s="78"/>
      <c r="J101" s="78"/>
    </row>
    <row r="102" spans="1:10" ht="30" x14ac:dyDescent="0.25">
      <c r="A102" s="89" t="s">
        <v>123</v>
      </c>
      <c r="B102" s="50"/>
      <c r="C102" s="67">
        <f t="shared" si="18"/>
        <v>22.44</v>
      </c>
      <c r="D102" s="67">
        <v>0</v>
      </c>
      <c r="E102" s="67">
        <v>0</v>
      </c>
      <c r="F102" s="67">
        <v>22.44</v>
      </c>
      <c r="G102" s="78"/>
      <c r="H102" s="78"/>
      <c r="I102" s="78"/>
      <c r="J102" s="78"/>
    </row>
    <row r="103" spans="1:10" ht="30" x14ac:dyDescent="0.25">
      <c r="A103" s="89" t="s">
        <v>124</v>
      </c>
      <c r="B103" s="50"/>
      <c r="C103" s="67">
        <f t="shared" si="18"/>
        <v>118.36</v>
      </c>
      <c r="D103" s="67">
        <v>0</v>
      </c>
      <c r="E103" s="67">
        <v>0</v>
      </c>
      <c r="F103" s="67">
        <v>118.36</v>
      </c>
      <c r="G103" s="78"/>
      <c r="H103" s="78"/>
      <c r="I103" s="78"/>
      <c r="J103" s="78"/>
    </row>
    <row r="104" spans="1:10" ht="30" x14ac:dyDescent="0.25">
      <c r="A104" s="89" t="s">
        <v>125</v>
      </c>
      <c r="B104" s="50"/>
      <c r="C104" s="67">
        <f t="shared" si="18"/>
        <v>50</v>
      </c>
      <c r="D104" s="67">
        <v>0</v>
      </c>
      <c r="E104" s="67">
        <v>0</v>
      </c>
      <c r="F104" s="67">
        <v>50</v>
      </c>
      <c r="G104" s="78"/>
      <c r="H104" s="78"/>
      <c r="I104" s="78"/>
      <c r="J104" s="78"/>
    </row>
    <row r="105" spans="1:10" ht="30" x14ac:dyDescent="0.25">
      <c r="A105" s="89" t="s">
        <v>126</v>
      </c>
      <c r="B105" s="50"/>
      <c r="C105" s="67">
        <f t="shared" si="18"/>
        <v>22</v>
      </c>
      <c r="D105" s="67">
        <v>0</v>
      </c>
      <c r="E105" s="67">
        <v>0</v>
      </c>
      <c r="F105" s="67">
        <v>22</v>
      </c>
      <c r="G105" s="78"/>
      <c r="H105" s="78"/>
      <c r="I105" s="78"/>
      <c r="J105" s="78"/>
    </row>
    <row r="106" spans="1:10" x14ac:dyDescent="0.25">
      <c r="A106" s="89" t="s">
        <v>127</v>
      </c>
      <c r="B106" s="50"/>
      <c r="C106" s="67">
        <f t="shared" si="18"/>
        <v>175</v>
      </c>
      <c r="D106" s="67">
        <v>0</v>
      </c>
      <c r="E106" s="67">
        <v>0</v>
      </c>
      <c r="F106" s="67">
        <v>175</v>
      </c>
      <c r="G106" s="78"/>
      <c r="H106" s="78"/>
      <c r="I106" s="78"/>
      <c r="J106" s="78"/>
    </row>
    <row r="107" spans="1:10" ht="45" x14ac:dyDescent="0.25">
      <c r="A107" s="89" t="s">
        <v>128</v>
      </c>
      <c r="B107" s="50"/>
      <c r="C107" s="67">
        <f t="shared" si="18"/>
        <v>13.25</v>
      </c>
      <c r="D107" s="67">
        <v>0</v>
      </c>
      <c r="E107" s="67">
        <v>0</v>
      </c>
      <c r="F107" s="67">
        <v>13.25</v>
      </c>
      <c r="G107" s="78"/>
      <c r="H107" s="78"/>
      <c r="I107" s="78"/>
      <c r="J107" s="78"/>
    </row>
    <row r="108" spans="1:10" x14ac:dyDescent="0.25">
      <c r="A108" s="91" t="s">
        <v>129</v>
      </c>
      <c r="B108" s="50"/>
      <c r="C108" s="67">
        <f t="shared" si="18"/>
        <v>8.1</v>
      </c>
      <c r="D108" s="67">
        <v>0</v>
      </c>
      <c r="E108" s="67">
        <v>0</v>
      </c>
      <c r="F108" s="67">
        <v>8.1</v>
      </c>
      <c r="G108" s="78"/>
      <c r="H108" s="78"/>
      <c r="I108" s="78"/>
      <c r="J108" s="78"/>
    </row>
    <row r="109" spans="1:10" ht="30" x14ac:dyDescent="0.25">
      <c r="A109" s="90" t="s">
        <v>130</v>
      </c>
      <c r="B109" s="50"/>
      <c r="C109" s="67">
        <f t="shared" si="18"/>
        <v>75</v>
      </c>
      <c r="D109" s="67">
        <v>0</v>
      </c>
      <c r="E109" s="67">
        <v>0</v>
      </c>
      <c r="F109" s="67">
        <v>75</v>
      </c>
      <c r="G109" s="78"/>
      <c r="H109" s="78"/>
      <c r="I109" s="78"/>
      <c r="J109" s="78"/>
    </row>
    <row r="110" spans="1:10" ht="30" x14ac:dyDescent="0.25">
      <c r="A110" s="89" t="s">
        <v>131</v>
      </c>
      <c r="B110" s="50"/>
      <c r="C110" s="67">
        <f t="shared" si="18"/>
        <v>70.86</v>
      </c>
      <c r="D110" s="67">
        <v>0</v>
      </c>
      <c r="E110" s="67">
        <v>0</v>
      </c>
      <c r="F110" s="67">
        <v>70.86</v>
      </c>
      <c r="G110" s="78"/>
      <c r="H110" s="78"/>
      <c r="I110" s="78"/>
      <c r="J110" s="78"/>
    </row>
    <row r="111" spans="1:10" ht="30" x14ac:dyDescent="0.25">
      <c r="A111" s="92" t="s">
        <v>132</v>
      </c>
      <c r="B111" s="50"/>
      <c r="C111" s="67">
        <f t="shared" si="18"/>
        <v>16.54</v>
      </c>
      <c r="D111" s="67">
        <v>0</v>
      </c>
      <c r="E111" s="67">
        <v>0</v>
      </c>
      <c r="F111" s="67">
        <v>16.54</v>
      </c>
      <c r="G111" s="78"/>
      <c r="H111" s="78"/>
      <c r="I111" s="78"/>
      <c r="J111" s="78"/>
    </row>
    <row r="112" spans="1:10" ht="15" customHeight="1" x14ac:dyDescent="0.25">
      <c r="A112" s="92" t="s">
        <v>133</v>
      </c>
      <c r="B112" s="50"/>
      <c r="C112" s="67">
        <f t="shared" si="18"/>
        <v>7.34</v>
      </c>
      <c r="D112" s="67">
        <v>0</v>
      </c>
      <c r="E112" s="67">
        <v>0</v>
      </c>
      <c r="F112" s="67">
        <v>7.34</v>
      </c>
      <c r="G112" s="78"/>
      <c r="H112" s="78"/>
      <c r="I112" s="78"/>
      <c r="J112" s="78"/>
    </row>
    <row r="113" spans="1:10" ht="15" customHeight="1" x14ac:dyDescent="0.25">
      <c r="A113" s="92" t="s">
        <v>134</v>
      </c>
      <c r="B113" s="50"/>
      <c r="C113" s="67">
        <f t="shared" si="18"/>
        <v>61.89</v>
      </c>
      <c r="D113" s="67">
        <v>0</v>
      </c>
      <c r="E113" s="67">
        <v>0</v>
      </c>
      <c r="F113" s="67">
        <v>61.89</v>
      </c>
      <c r="G113" s="78"/>
      <c r="H113" s="78"/>
      <c r="I113" s="78"/>
      <c r="J113" s="78"/>
    </row>
    <row r="114" spans="1:10" ht="15" customHeight="1" x14ac:dyDescent="0.25">
      <c r="A114" s="92" t="s">
        <v>135</v>
      </c>
      <c r="B114" s="50"/>
      <c r="C114" s="67">
        <f t="shared" si="18"/>
        <v>12.12</v>
      </c>
      <c r="D114" s="67">
        <v>0</v>
      </c>
      <c r="E114" s="67">
        <v>0</v>
      </c>
      <c r="F114" s="67">
        <v>12.12</v>
      </c>
      <c r="G114" s="78"/>
      <c r="H114" s="78"/>
      <c r="I114" s="78"/>
      <c r="J114" s="78"/>
    </row>
    <row r="115" spans="1:10" ht="15" customHeight="1" x14ac:dyDescent="0.25">
      <c r="A115" s="92" t="s">
        <v>136</v>
      </c>
      <c r="B115" s="50"/>
      <c r="C115" s="67">
        <f t="shared" si="18"/>
        <v>10.02</v>
      </c>
      <c r="D115" s="67">
        <v>0</v>
      </c>
      <c r="E115" s="67">
        <v>0</v>
      </c>
      <c r="F115" s="67">
        <v>10.02</v>
      </c>
      <c r="G115" s="78"/>
      <c r="H115" s="78"/>
      <c r="I115" s="78"/>
      <c r="J115" s="78"/>
    </row>
    <row r="116" spans="1:10" ht="15" customHeight="1" x14ac:dyDescent="0.25">
      <c r="A116" s="92" t="s">
        <v>137</v>
      </c>
      <c r="B116" s="50"/>
      <c r="C116" s="67">
        <f t="shared" si="18"/>
        <v>5.42</v>
      </c>
      <c r="D116" s="67">
        <v>0</v>
      </c>
      <c r="E116" s="67">
        <v>0</v>
      </c>
      <c r="F116" s="67">
        <v>5.42</v>
      </c>
      <c r="G116" s="78"/>
      <c r="H116" s="78"/>
      <c r="I116" s="78"/>
      <c r="J116" s="78"/>
    </row>
    <row r="117" spans="1:10" ht="15" customHeight="1" x14ac:dyDescent="0.25">
      <c r="A117" s="92" t="s">
        <v>138</v>
      </c>
      <c r="B117" s="50"/>
      <c r="C117" s="67">
        <f t="shared" si="18"/>
        <v>5.51</v>
      </c>
      <c r="D117" s="67">
        <v>0</v>
      </c>
      <c r="E117" s="67">
        <v>0</v>
      </c>
      <c r="F117" s="67">
        <v>5.51</v>
      </c>
      <c r="G117" s="78"/>
      <c r="H117" s="78"/>
      <c r="I117" s="78"/>
      <c r="J117" s="78"/>
    </row>
    <row r="118" spans="1:10" ht="15" customHeight="1" x14ac:dyDescent="0.25">
      <c r="A118" s="92" t="s">
        <v>139</v>
      </c>
      <c r="B118" s="50"/>
      <c r="C118" s="67">
        <f t="shared" si="18"/>
        <v>11.43</v>
      </c>
      <c r="D118" s="67">
        <v>0</v>
      </c>
      <c r="E118" s="67">
        <v>0</v>
      </c>
      <c r="F118" s="67">
        <v>11.43</v>
      </c>
      <c r="G118" s="78"/>
      <c r="H118" s="78"/>
      <c r="I118" s="78"/>
      <c r="J118" s="78"/>
    </row>
    <row r="119" spans="1:10" ht="15" customHeight="1" x14ac:dyDescent="0.25">
      <c r="A119" s="92" t="s">
        <v>140</v>
      </c>
      <c r="B119" s="50"/>
      <c r="C119" s="67">
        <f t="shared" si="18"/>
        <v>9.2200000000000006</v>
      </c>
      <c r="D119" s="67">
        <v>0</v>
      </c>
      <c r="E119" s="67">
        <v>0</v>
      </c>
      <c r="F119" s="67">
        <v>9.2200000000000006</v>
      </c>
      <c r="G119" s="78"/>
      <c r="H119" s="78"/>
      <c r="I119" s="78"/>
      <c r="J119" s="78"/>
    </row>
    <row r="120" spans="1:10" ht="15" customHeight="1" x14ac:dyDescent="0.25">
      <c r="A120" s="92" t="s">
        <v>141</v>
      </c>
      <c r="B120" s="50"/>
      <c r="C120" s="67">
        <f t="shared" si="18"/>
        <v>39.69</v>
      </c>
      <c r="D120" s="67">
        <v>0</v>
      </c>
      <c r="E120" s="67">
        <v>0</v>
      </c>
      <c r="F120" s="67">
        <v>39.69</v>
      </c>
      <c r="G120" s="78"/>
      <c r="H120" s="78"/>
      <c r="I120" s="78"/>
      <c r="J120" s="78"/>
    </row>
    <row r="121" spans="1:10" ht="30" x14ac:dyDescent="0.25">
      <c r="A121" s="92" t="s">
        <v>142</v>
      </c>
      <c r="B121" s="50"/>
      <c r="C121" s="67">
        <f t="shared" si="18"/>
        <v>7.97</v>
      </c>
      <c r="D121" s="67">
        <v>0</v>
      </c>
      <c r="E121" s="67">
        <v>0</v>
      </c>
      <c r="F121" s="67">
        <v>7.97</v>
      </c>
      <c r="G121" s="78"/>
      <c r="H121" s="78"/>
      <c r="I121" s="78"/>
      <c r="J121" s="78"/>
    </row>
    <row r="122" spans="1:10" x14ac:dyDescent="0.25">
      <c r="A122" s="92" t="s">
        <v>143</v>
      </c>
      <c r="B122" s="50"/>
      <c r="C122" s="67">
        <f t="shared" si="18"/>
        <v>50.56</v>
      </c>
      <c r="D122" s="67">
        <v>0</v>
      </c>
      <c r="E122" s="67">
        <v>0</v>
      </c>
      <c r="F122" s="67">
        <v>50.56</v>
      </c>
      <c r="G122" s="78"/>
      <c r="H122" s="78"/>
      <c r="I122" s="78"/>
      <c r="J122" s="78"/>
    </row>
    <row r="123" spans="1:10" x14ac:dyDescent="0.25">
      <c r="A123" s="92" t="s">
        <v>144</v>
      </c>
      <c r="B123" s="50"/>
      <c r="C123" s="67">
        <f t="shared" si="18"/>
        <v>5.22</v>
      </c>
      <c r="D123" s="67">
        <v>0</v>
      </c>
      <c r="E123" s="67">
        <v>0</v>
      </c>
      <c r="F123" s="67">
        <v>5.22</v>
      </c>
      <c r="G123" s="78"/>
      <c r="H123" s="78"/>
      <c r="I123" s="78"/>
      <c r="J123" s="78"/>
    </row>
    <row r="124" spans="1:10" ht="30" x14ac:dyDescent="0.25">
      <c r="A124" s="92" t="s">
        <v>145</v>
      </c>
      <c r="B124" s="50"/>
      <c r="C124" s="67">
        <f t="shared" si="18"/>
        <v>558.17999999999995</v>
      </c>
      <c r="D124" s="67">
        <v>0</v>
      </c>
      <c r="E124" s="67">
        <v>0</v>
      </c>
      <c r="F124" s="67">
        <v>558.17999999999995</v>
      </c>
      <c r="G124" s="78"/>
      <c r="H124" s="78"/>
      <c r="I124" s="78"/>
      <c r="J124" s="78"/>
    </row>
    <row r="125" spans="1:10" ht="15" customHeight="1" x14ac:dyDescent="0.25">
      <c r="A125" s="92" t="s">
        <v>146</v>
      </c>
      <c r="B125" s="50"/>
      <c r="C125" s="67">
        <f t="shared" si="18"/>
        <v>107.73</v>
      </c>
      <c r="D125" s="67">
        <v>0</v>
      </c>
      <c r="E125" s="67">
        <v>0</v>
      </c>
      <c r="F125" s="67">
        <v>107.73</v>
      </c>
      <c r="G125" s="78"/>
      <c r="H125" s="78"/>
      <c r="I125" s="78"/>
      <c r="J125" s="78"/>
    </row>
    <row r="126" spans="1:10" ht="15" customHeight="1" x14ac:dyDescent="0.25">
      <c r="A126" s="92" t="s">
        <v>147</v>
      </c>
      <c r="B126" s="50"/>
      <c r="C126" s="67">
        <f t="shared" si="18"/>
        <v>22.86</v>
      </c>
      <c r="D126" s="67">
        <v>0</v>
      </c>
      <c r="E126" s="67">
        <v>0</v>
      </c>
      <c r="F126" s="67">
        <v>22.86</v>
      </c>
      <c r="G126" s="78"/>
      <c r="H126" s="78"/>
      <c r="I126" s="78"/>
      <c r="J126" s="78"/>
    </row>
    <row r="127" spans="1:10" x14ac:dyDescent="0.25">
      <c r="A127" s="92" t="s">
        <v>148</v>
      </c>
      <c r="B127" s="50"/>
      <c r="C127" s="67">
        <f t="shared" si="18"/>
        <v>172.55</v>
      </c>
      <c r="D127" s="67">
        <v>0</v>
      </c>
      <c r="E127" s="67">
        <v>0</v>
      </c>
      <c r="F127" s="67">
        <v>172.55</v>
      </c>
      <c r="G127" s="78"/>
      <c r="H127" s="78"/>
      <c r="I127" s="78"/>
      <c r="J127" s="78"/>
    </row>
    <row r="128" spans="1:10" ht="30" x14ac:dyDescent="0.25">
      <c r="A128" s="92" t="s">
        <v>149</v>
      </c>
      <c r="B128" s="50"/>
      <c r="C128" s="67">
        <f t="shared" si="18"/>
        <v>148.75</v>
      </c>
      <c r="D128" s="67">
        <v>0</v>
      </c>
      <c r="E128" s="67">
        <v>0</v>
      </c>
      <c r="F128" s="67">
        <v>148.75</v>
      </c>
      <c r="G128" s="78"/>
      <c r="H128" s="78"/>
      <c r="I128" s="78"/>
      <c r="J128" s="78"/>
    </row>
    <row r="129" spans="1:10" ht="15" customHeight="1" x14ac:dyDescent="0.25">
      <c r="A129" s="92" t="s">
        <v>150</v>
      </c>
      <c r="B129" s="50"/>
      <c r="C129" s="67">
        <f t="shared" si="18"/>
        <v>29.36</v>
      </c>
      <c r="D129" s="67">
        <v>0</v>
      </c>
      <c r="E129" s="67">
        <v>0</v>
      </c>
      <c r="F129" s="67">
        <v>29.36</v>
      </c>
      <c r="G129" s="78"/>
      <c r="H129" s="78"/>
      <c r="I129" s="78"/>
      <c r="J129" s="78"/>
    </row>
    <row r="130" spans="1:10" ht="15" customHeight="1" x14ac:dyDescent="0.25">
      <c r="A130" s="64" t="s">
        <v>151</v>
      </c>
      <c r="B130" s="50"/>
      <c r="C130" s="67">
        <f t="shared" si="18"/>
        <v>92.29</v>
      </c>
      <c r="D130" s="67">
        <v>0</v>
      </c>
      <c r="E130" s="67">
        <v>0</v>
      </c>
      <c r="F130" s="67">
        <v>92.29</v>
      </c>
      <c r="G130" s="78"/>
      <c r="H130" s="78"/>
      <c r="I130" s="78"/>
      <c r="J130" s="78"/>
    </row>
    <row r="131" spans="1:10" ht="15" customHeight="1" x14ac:dyDescent="0.25">
      <c r="A131" s="64" t="s">
        <v>152</v>
      </c>
      <c r="B131" s="50"/>
      <c r="C131" s="67">
        <f t="shared" si="18"/>
        <v>44.7</v>
      </c>
      <c r="D131" s="67">
        <v>0</v>
      </c>
      <c r="E131" s="67">
        <v>0</v>
      </c>
      <c r="F131" s="67">
        <v>44.7</v>
      </c>
      <c r="G131" s="78"/>
      <c r="H131" s="78"/>
      <c r="I131" s="78"/>
      <c r="J131" s="78"/>
    </row>
    <row r="132" spans="1:10" ht="30" x14ac:dyDescent="0.25">
      <c r="A132" s="89" t="s">
        <v>153</v>
      </c>
      <c r="B132" s="50"/>
      <c r="C132" s="67">
        <f t="shared" si="18"/>
        <v>357</v>
      </c>
      <c r="D132" s="67">
        <v>0</v>
      </c>
      <c r="E132" s="67">
        <v>0</v>
      </c>
      <c r="F132" s="67">
        <v>357</v>
      </c>
      <c r="G132" s="78"/>
      <c r="H132" s="78"/>
      <c r="I132" s="78"/>
      <c r="J132" s="78"/>
    </row>
    <row r="133" spans="1:10" ht="30" x14ac:dyDescent="0.25">
      <c r="A133" s="92" t="s">
        <v>154</v>
      </c>
      <c r="B133" s="50"/>
      <c r="C133" s="67">
        <f t="shared" si="18"/>
        <v>796</v>
      </c>
      <c r="D133" s="67">
        <v>0</v>
      </c>
      <c r="E133" s="67">
        <v>0</v>
      </c>
      <c r="F133" s="67">
        <v>796</v>
      </c>
      <c r="G133" s="78"/>
      <c r="H133" s="78"/>
      <c r="I133" s="78"/>
      <c r="J133" s="78"/>
    </row>
    <row r="134" spans="1:10" ht="60" x14ac:dyDescent="0.25">
      <c r="A134" s="92" t="s">
        <v>155</v>
      </c>
      <c r="B134" s="50"/>
      <c r="C134" s="67">
        <f t="shared" si="18"/>
        <v>60</v>
      </c>
      <c r="D134" s="67">
        <v>0</v>
      </c>
      <c r="E134" s="67">
        <v>0</v>
      </c>
      <c r="F134" s="67">
        <v>60</v>
      </c>
      <c r="G134" s="78"/>
      <c r="H134" s="78"/>
      <c r="I134" s="78"/>
      <c r="J134" s="78"/>
    </row>
    <row r="135" spans="1:10" s="93" customFormat="1" x14ac:dyDescent="0.25">
      <c r="A135" s="92"/>
      <c r="B135" s="50"/>
      <c r="C135" s="67"/>
      <c r="D135" s="67"/>
      <c r="E135" s="67"/>
      <c r="F135" s="67"/>
      <c r="G135" s="78"/>
      <c r="H135" s="78"/>
      <c r="I135" s="78"/>
      <c r="J135" s="78"/>
    </row>
    <row r="136" spans="1:10" s="2" customFormat="1" ht="15" customHeight="1" x14ac:dyDescent="0.25">
      <c r="A136" s="76" t="s">
        <v>87</v>
      </c>
      <c r="B136" s="50" t="s">
        <v>80</v>
      </c>
      <c r="C136" s="47">
        <f>D136+E136+F136</f>
        <v>714.85</v>
      </c>
      <c r="D136" s="47">
        <f>SUM(D141:D171)</f>
        <v>0</v>
      </c>
      <c r="E136" s="47">
        <f>SUM(E141:E171)</f>
        <v>0</v>
      </c>
      <c r="F136" s="47">
        <f>SUM(F141:F171)</f>
        <v>714.85</v>
      </c>
      <c r="G136" s="50"/>
      <c r="H136" s="50"/>
      <c r="I136" s="50"/>
      <c r="J136" s="50"/>
    </row>
    <row r="137" spans="1:10" s="2" customFormat="1" ht="15" customHeight="1" x14ac:dyDescent="0.25">
      <c r="A137" s="76"/>
      <c r="B137" s="50" t="s">
        <v>81</v>
      </c>
      <c r="C137" s="47">
        <f>D137+E137+F137</f>
        <v>742</v>
      </c>
      <c r="D137" s="47">
        <f>SUM(D139:D171)</f>
        <v>0</v>
      </c>
      <c r="E137" s="47">
        <f>SUM(E139:E171)</f>
        <v>0</v>
      </c>
      <c r="F137" s="47">
        <f>SUM(F139:F171)</f>
        <v>742</v>
      </c>
      <c r="G137" s="50"/>
      <c r="H137" s="50"/>
      <c r="I137" s="50"/>
      <c r="J137" s="50"/>
    </row>
    <row r="138" spans="1:10" ht="15" customHeight="1" x14ac:dyDescent="0.25">
      <c r="A138" s="90"/>
      <c r="B138" s="50"/>
      <c r="C138" s="67"/>
      <c r="D138" s="67"/>
      <c r="E138" s="67"/>
      <c r="F138" s="67"/>
      <c r="G138" s="78"/>
      <c r="H138" s="78"/>
      <c r="I138" s="78"/>
      <c r="J138" s="78"/>
    </row>
    <row r="139" spans="1:10" ht="15" customHeight="1" x14ac:dyDescent="0.25">
      <c r="A139" s="91" t="s">
        <v>156</v>
      </c>
      <c r="B139" s="94" t="s">
        <v>81</v>
      </c>
      <c r="C139" s="67">
        <f>D139+E139+F139</f>
        <v>12.12</v>
      </c>
      <c r="D139" s="67">
        <v>0</v>
      </c>
      <c r="E139" s="67">
        <v>0</v>
      </c>
      <c r="F139" s="67">
        <v>12.12</v>
      </c>
      <c r="G139" s="78"/>
      <c r="H139" s="78"/>
      <c r="I139" s="78"/>
      <c r="J139" s="78"/>
    </row>
    <row r="140" spans="1:10" ht="15" customHeight="1" x14ac:dyDescent="0.25">
      <c r="A140" s="91" t="s">
        <v>157</v>
      </c>
      <c r="B140" s="94" t="s">
        <v>81</v>
      </c>
      <c r="C140" s="67">
        <f t="shared" ref="C140:C171" si="19">D140+E140+F140</f>
        <v>15.03</v>
      </c>
      <c r="D140" s="67">
        <v>0</v>
      </c>
      <c r="E140" s="67">
        <v>0</v>
      </c>
      <c r="F140" s="67">
        <v>15.03</v>
      </c>
      <c r="G140" s="78"/>
      <c r="H140" s="78"/>
      <c r="I140" s="78"/>
      <c r="J140" s="78"/>
    </row>
    <row r="141" spans="1:10" x14ac:dyDescent="0.25">
      <c r="A141" s="95" t="s">
        <v>158</v>
      </c>
      <c r="B141" s="78"/>
      <c r="C141" s="67">
        <f t="shared" si="19"/>
        <v>10.33</v>
      </c>
      <c r="D141" s="67">
        <v>0</v>
      </c>
      <c r="E141" s="67">
        <v>0</v>
      </c>
      <c r="F141" s="67">
        <v>10.33</v>
      </c>
      <c r="G141" s="78"/>
      <c r="H141" s="78"/>
      <c r="I141" s="78"/>
      <c r="J141" s="78"/>
    </row>
    <row r="142" spans="1:10" x14ac:dyDescent="0.25">
      <c r="A142" s="95" t="s">
        <v>159</v>
      </c>
      <c r="B142" s="78"/>
      <c r="C142" s="67">
        <f t="shared" si="19"/>
        <v>23.3</v>
      </c>
      <c r="D142" s="67">
        <v>0</v>
      </c>
      <c r="E142" s="67">
        <v>0</v>
      </c>
      <c r="F142" s="67">
        <v>23.3</v>
      </c>
      <c r="G142" s="78"/>
      <c r="H142" s="78"/>
      <c r="I142" s="78"/>
      <c r="J142" s="78"/>
    </row>
    <row r="143" spans="1:10" x14ac:dyDescent="0.25">
      <c r="A143" s="95" t="s">
        <v>160</v>
      </c>
      <c r="B143" s="78"/>
      <c r="C143" s="67">
        <f t="shared" si="19"/>
        <v>71.5</v>
      </c>
      <c r="D143" s="67">
        <v>0</v>
      </c>
      <c r="E143" s="67">
        <v>0</v>
      </c>
      <c r="F143" s="67">
        <v>71.5</v>
      </c>
      <c r="G143" s="78"/>
      <c r="H143" s="78"/>
      <c r="I143" s="78"/>
      <c r="J143" s="78"/>
    </row>
    <row r="144" spans="1:10" x14ac:dyDescent="0.25">
      <c r="A144" s="95" t="s">
        <v>161</v>
      </c>
      <c r="B144" s="78"/>
      <c r="C144" s="67">
        <f t="shared" si="19"/>
        <v>42</v>
      </c>
      <c r="D144" s="67">
        <v>0</v>
      </c>
      <c r="E144" s="67">
        <v>0</v>
      </c>
      <c r="F144" s="67">
        <v>42</v>
      </c>
      <c r="G144" s="78"/>
      <c r="H144" s="78"/>
      <c r="I144" s="78"/>
      <c r="J144" s="78"/>
    </row>
    <row r="145" spans="1:10" ht="30" x14ac:dyDescent="0.25">
      <c r="A145" s="88" t="s">
        <v>162</v>
      </c>
      <c r="B145" s="78"/>
      <c r="C145" s="67">
        <f t="shared" si="19"/>
        <v>10.47</v>
      </c>
      <c r="D145" s="67">
        <v>0</v>
      </c>
      <c r="E145" s="67">
        <v>0</v>
      </c>
      <c r="F145" s="67">
        <v>10.47</v>
      </c>
      <c r="G145" s="78"/>
      <c r="H145" s="78"/>
      <c r="I145" s="78"/>
      <c r="J145" s="78"/>
    </row>
    <row r="146" spans="1:10" ht="30" x14ac:dyDescent="0.25">
      <c r="A146" s="88" t="s">
        <v>163</v>
      </c>
      <c r="B146" s="78"/>
      <c r="C146" s="67">
        <f t="shared" si="19"/>
        <v>60</v>
      </c>
      <c r="D146" s="67">
        <v>0</v>
      </c>
      <c r="E146" s="67">
        <v>0</v>
      </c>
      <c r="F146" s="67">
        <v>60</v>
      </c>
      <c r="G146" s="78"/>
      <c r="H146" s="78"/>
      <c r="I146" s="78"/>
      <c r="J146" s="78"/>
    </row>
    <row r="147" spans="1:10" ht="30" x14ac:dyDescent="0.25">
      <c r="A147" s="88" t="s">
        <v>164</v>
      </c>
      <c r="B147" s="78"/>
      <c r="C147" s="67">
        <f t="shared" si="19"/>
        <v>90.89</v>
      </c>
      <c r="D147" s="67">
        <v>0</v>
      </c>
      <c r="E147" s="67">
        <v>0</v>
      </c>
      <c r="F147" s="67">
        <v>90.89</v>
      </c>
      <c r="G147" s="78"/>
      <c r="H147" s="78"/>
      <c r="I147" s="78"/>
      <c r="J147" s="78"/>
    </row>
    <row r="148" spans="1:10" x14ac:dyDescent="0.25">
      <c r="A148" s="95" t="s">
        <v>165</v>
      </c>
      <c r="B148" s="78"/>
      <c r="C148" s="67">
        <f t="shared" si="19"/>
        <v>50</v>
      </c>
      <c r="D148" s="67">
        <v>0</v>
      </c>
      <c r="E148" s="67">
        <v>0</v>
      </c>
      <c r="F148" s="67">
        <v>50</v>
      </c>
      <c r="G148" s="78"/>
      <c r="H148" s="78"/>
      <c r="I148" s="78"/>
      <c r="J148" s="78"/>
    </row>
    <row r="149" spans="1:10" ht="30" x14ac:dyDescent="0.25">
      <c r="A149" s="88" t="s">
        <v>166</v>
      </c>
      <c r="B149" s="78"/>
      <c r="C149" s="67">
        <f t="shared" si="19"/>
        <v>15</v>
      </c>
      <c r="D149" s="67">
        <v>0</v>
      </c>
      <c r="E149" s="67">
        <v>0</v>
      </c>
      <c r="F149" s="67">
        <v>15</v>
      </c>
      <c r="G149" s="78"/>
      <c r="H149" s="78"/>
      <c r="I149" s="78"/>
      <c r="J149" s="78"/>
    </row>
    <row r="150" spans="1:10" ht="45" x14ac:dyDescent="0.25">
      <c r="A150" s="88" t="s">
        <v>167</v>
      </c>
      <c r="B150" s="78"/>
      <c r="C150" s="67">
        <f t="shared" si="19"/>
        <v>15</v>
      </c>
      <c r="D150" s="67">
        <v>0</v>
      </c>
      <c r="E150" s="67">
        <v>0</v>
      </c>
      <c r="F150" s="67">
        <v>15</v>
      </c>
      <c r="G150" s="78"/>
      <c r="H150" s="78"/>
      <c r="I150" s="78"/>
      <c r="J150" s="78"/>
    </row>
    <row r="151" spans="1:10" ht="30" x14ac:dyDescent="0.25">
      <c r="A151" s="88" t="s">
        <v>168</v>
      </c>
      <c r="B151" s="78"/>
      <c r="C151" s="67">
        <f t="shared" si="19"/>
        <v>15</v>
      </c>
      <c r="D151" s="67">
        <v>0</v>
      </c>
      <c r="E151" s="67">
        <v>0</v>
      </c>
      <c r="F151" s="67">
        <v>15</v>
      </c>
      <c r="G151" s="78"/>
      <c r="H151" s="78"/>
      <c r="I151" s="78"/>
      <c r="J151" s="78"/>
    </row>
    <row r="152" spans="1:10" ht="30" x14ac:dyDescent="0.25">
      <c r="A152" s="88" t="s">
        <v>169</v>
      </c>
      <c r="B152" s="78"/>
      <c r="C152" s="67">
        <f t="shared" si="19"/>
        <v>15</v>
      </c>
      <c r="D152" s="67">
        <v>0</v>
      </c>
      <c r="E152" s="67">
        <v>0</v>
      </c>
      <c r="F152" s="67">
        <v>15</v>
      </c>
      <c r="G152" s="78"/>
      <c r="H152" s="78"/>
      <c r="I152" s="78"/>
      <c r="J152" s="78"/>
    </row>
    <row r="153" spans="1:10" ht="30" x14ac:dyDescent="0.25">
      <c r="A153" s="88" t="s">
        <v>170</v>
      </c>
      <c r="B153" s="78"/>
      <c r="C153" s="67">
        <f t="shared" si="19"/>
        <v>15</v>
      </c>
      <c r="D153" s="67">
        <v>0</v>
      </c>
      <c r="E153" s="67">
        <v>0</v>
      </c>
      <c r="F153" s="67">
        <v>15</v>
      </c>
      <c r="G153" s="78"/>
      <c r="H153" s="78"/>
      <c r="I153" s="78"/>
      <c r="J153" s="78"/>
    </row>
    <row r="154" spans="1:10" ht="45" x14ac:dyDescent="0.25">
      <c r="A154" s="88" t="s">
        <v>171</v>
      </c>
      <c r="B154" s="78"/>
      <c r="C154" s="67">
        <f t="shared" si="19"/>
        <v>15</v>
      </c>
      <c r="D154" s="67">
        <v>0</v>
      </c>
      <c r="E154" s="67">
        <v>0</v>
      </c>
      <c r="F154" s="67">
        <v>15</v>
      </c>
      <c r="G154" s="78"/>
      <c r="H154" s="78"/>
      <c r="I154" s="78"/>
      <c r="J154" s="78"/>
    </row>
    <row r="155" spans="1:10" ht="30" x14ac:dyDescent="0.25">
      <c r="A155" s="88" t="s">
        <v>172</v>
      </c>
      <c r="B155" s="78"/>
      <c r="C155" s="67">
        <f t="shared" si="19"/>
        <v>15</v>
      </c>
      <c r="D155" s="67">
        <v>0</v>
      </c>
      <c r="E155" s="67">
        <v>0</v>
      </c>
      <c r="F155" s="67">
        <v>15</v>
      </c>
      <c r="G155" s="78"/>
      <c r="H155" s="78"/>
      <c r="I155" s="78"/>
      <c r="J155" s="78"/>
    </row>
    <row r="156" spans="1:10" ht="30" x14ac:dyDescent="0.25">
      <c r="A156" s="88" t="s">
        <v>173</v>
      </c>
      <c r="B156" s="78"/>
      <c r="C156" s="67">
        <f t="shared" si="19"/>
        <v>15</v>
      </c>
      <c r="D156" s="67">
        <v>0</v>
      </c>
      <c r="E156" s="67">
        <v>0</v>
      </c>
      <c r="F156" s="67">
        <v>15</v>
      </c>
      <c r="G156" s="78"/>
      <c r="H156" s="78"/>
      <c r="I156" s="78"/>
      <c r="J156" s="78"/>
    </row>
    <row r="157" spans="1:10" ht="30" x14ac:dyDescent="0.25">
      <c r="A157" s="88" t="s">
        <v>174</v>
      </c>
      <c r="B157" s="78"/>
      <c r="C157" s="67">
        <f t="shared" si="19"/>
        <v>15</v>
      </c>
      <c r="D157" s="67">
        <v>0</v>
      </c>
      <c r="E157" s="67">
        <v>0</v>
      </c>
      <c r="F157" s="67">
        <v>15</v>
      </c>
      <c r="G157" s="78"/>
      <c r="H157" s="78"/>
      <c r="I157" s="78"/>
      <c r="J157" s="78"/>
    </row>
    <row r="158" spans="1:10" ht="30" x14ac:dyDescent="0.25">
      <c r="A158" s="88" t="s">
        <v>175</v>
      </c>
      <c r="B158" s="78"/>
      <c r="C158" s="67">
        <f t="shared" si="19"/>
        <v>15</v>
      </c>
      <c r="D158" s="67">
        <v>0</v>
      </c>
      <c r="E158" s="67">
        <v>0</v>
      </c>
      <c r="F158" s="67">
        <v>15</v>
      </c>
      <c r="G158" s="78"/>
      <c r="H158" s="78"/>
      <c r="I158" s="78"/>
      <c r="J158" s="78"/>
    </row>
    <row r="159" spans="1:10" ht="30" x14ac:dyDescent="0.25">
      <c r="A159" s="88" t="s">
        <v>176</v>
      </c>
      <c r="B159" s="78"/>
      <c r="C159" s="67">
        <f t="shared" si="19"/>
        <v>15</v>
      </c>
      <c r="D159" s="67">
        <v>0</v>
      </c>
      <c r="E159" s="67">
        <v>0</v>
      </c>
      <c r="F159" s="67">
        <v>15</v>
      </c>
      <c r="G159" s="78"/>
      <c r="H159" s="78"/>
      <c r="I159" s="78"/>
      <c r="J159" s="78"/>
    </row>
    <row r="160" spans="1:10" ht="45" x14ac:dyDescent="0.25">
      <c r="A160" s="88" t="s">
        <v>177</v>
      </c>
      <c r="B160" s="78"/>
      <c r="C160" s="67">
        <f t="shared" si="19"/>
        <v>15</v>
      </c>
      <c r="D160" s="67">
        <v>0</v>
      </c>
      <c r="E160" s="67">
        <v>0</v>
      </c>
      <c r="F160" s="67">
        <v>15</v>
      </c>
      <c r="G160" s="78"/>
      <c r="H160" s="78"/>
      <c r="I160" s="78"/>
      <c r="J160" s="78"/>
    </row>
    <row r="161" spans="1:10" ht="30" x14ac:dyDescent="0.25">
      <c r="A161" s="88" t="s">
        <v>178</v>
      </c>
      <c r="B161" s="78"/>
      <c r="C161" s="67">
        <f t="shared" si="19"/>
        <v>15</v>
      </c>
      <c r="D161" s="67">
        <v>0</v>
      </c>
      <c r="E161" s="67">
        <v>0</v>
      </c>
      <c r="F161" s="67">
        <v>15</v>
      </c>
      <c r="G161" s="78"/>
      <c r="H161" s="78"/>
      <c r="I161" s="78"/>
      <c r="J161" s="78"/>
    </row>
    <row r="162" spans="1:10" ht="30" x14ac:dyDescent="0.25">
      <c r="A162" s="88" t="s">
        <v>179</v>
      </c>
      <c r="B162" s="78"/>
      <c r="C162" s="67">
        <f t="shared" si="19"/>
        <v>15</v>
      </c>
      <c r="D162" s="67">
        <v>0</v>
      </c>
      <c r="E162" s="67">
        <v>0</v>
      </c>
      <c r="F162" s="67">
        <v>15</v>
      </c>
      <c r="G162" s="78"/>
      <c r="H162" s="78"/>
      <c r="I162" s="78"/>
      <c r="J162" s="78"/>
    </row>
    <row r="163" spans="1:10" ht="45" x14ac:dyDescent="0.25">
      <c r="A163" s="88" t="s">
        <v>180</v>
      </c>
      <c r="B163" s="78"/>
      <c r="C163" s="67">
        <f t="shared" si="19"/>
        <v>15</v>
      </c>
      <c r="D163" s="67">
        <v>0</v>
      </c>
      <c r="E163" s="67">
        <v>0</v>
      </c>
      <c r="F163" s="67">
        <v>15</v>
      </c>
      <c r="G163" s="78"/>
      <c r="H163" s="78"/>
      <c r="I163" s="78"/>
      <c r="J163" s="78"/>
    </row>
    <row r="164" spans="1:10" ht="30" x14ac:dyDescent="0.25">
      <c r="A164" s="88" t="s">
        <v>181</v>
      </c>
      <c r="B164" s="78"/>
      <c r="C164" s="67">
        <f t="shared" si="19"/>
        <v>15</v>
      </c>
      <c r="D164" s="67">
        <v>0</v>
      </c>
      <c r="E164" s="67">
        <v>0</v>
      </c>
      <c r="F164" s="67">
        <v>15</v>
      </c>
      <c r="G164" s="78"/>
      <c r="H164" s="78"/>
      <c r="I164" s="78"/>
      <c r="J164" s="78"/>
    </row>
    <row r="165" spans="1:10" ht="45" x14ac:dyDescent="0.25">
      <c r="A165" s="88" t="s">
        <v>182</v>
      </c>
      <c r="B165" s="78"/>
      <c r="C165" s="67">
        <f t="shared" si="19"/>
        <v>15</v>
      </c>
      <c r="D165" s="67">
        <v>0</v>
      </c>
      <c r="E165" s="67">
        <v>0</v>
      </c>
      <c r="F165" s="67">
        <v>15</v>
      </c>
      <c r="G165" s="78"/>
      <c r="H165" s="78"/>
      <c r="I165" s="78"/>
      <c r="J165" s="78"/>
    </row>
    <row r="166" spans="1:10" ht="45" x14ac:dyDescent="0.25">
      <c r="A166" s="88" t="s">
        <v>183</v>
      </c>
      <c r="B166" s="78"/>
      <c r="C166" s="67">
        <f t="shared" si="19"/>
        <v>15</v>
      </c>
      <c r="D166" s="67">
        <v>0</v>
      </c>
      <c r="E166" s="67">
        <v>0</v>
      </c>
      <c r="F166" s="67">
        <v>15</v>
      </c>
      <c r="G166" s="78"/>
      <c r="H166" s="78"/>
      <c r="I166" s="78"/>
      <c r="J166" s="78"/>
    </row>
    <row r="167" spans="1:10" ht="30" x14ac:dyDescent="0.25">
      <c r="A167" s="88" t="s">
        <v>184</v>
      </c>
      <c r="B167" s="78"/>
      <c r="C167" s="67">
        <f t="shared" si="19"/>
        <v>15</v>
      </c>
      <c r="D167" s="67">
        <v>0</v>
      </c>
      <c r="E167" s="67">
        <v>0</v>
      </c>
      <c r="F167" s="67">
        <v>15</v>
      </c>
      <c r="G167" s="78"/>
      <c r="H167" s="78"/>
      <c r="I167" s="78"/>
      <c r="J167" s="78"/>
    </row>
    <row r="168" spans="1:10" x14ac:dyDescent="0.25">
      <c r="A168" s="96" t="s">
        <v>185</v>
      </c>
      <c r="B168" s="78"/>
      <c r="C168" s="67">
        <f t="shared" si="19"/>
        <v>0.83</v>
      </c>
      <c r="D168" s="67">
        <v>0</v>
      </c>
      <c r="E168" s="67">
        <v>0</v>
      </c>
      <c r="F168" s="67">
        <v>0.83</v>
      </c>
      <c r="G168" s="78"/>
      <c r="H168" s="78"/>
      <c r="I168" s="78"/>
      <c r="J168" s="78"/>
    </row>
    <row r="169" spans="1:10" ht="30" x14ac:dyDescent="0.25">
      <c r="A169" s="97" t="s">
        <v>186</v>
      </c>
      <c r="B169" s="78"/>
      <c r="C169" s="67">
        <f t="shared" si="19"/>
        <v>4.47</v>
      </c>
      <c r="D169" s="67">
        <v>0</v>
      </c>
      <c r="E169" s="67">
        <v>0</v>
      </c>
      <c r="F169" s="67">
        <v>4.47</v>
      </c>
      <c r="G169" s="78"/>
      <c r="H169" s="78"/>
      <c r="I169" s="78"/>
      <c r="J169" s="78"/>
    </row>
    <row r="170" spans="1:10" x14ac:dyDescent="0.25">
      <c r="A170" s="91" t="s">
        <v>187</v>
      </c>
      <c r="B170" s="78"/>
      <c r="C170" s="67">
        <f t="shared" si="19"/>
        <v>6.06</v>
      </c>
      <c r="D170" s="67">
        <v>0</v>
      </c>
      <c r="E170" s="67">
        <v>0</v>
      </c>
      <c r="F170" s="67">
        <v>6.06</v>
      </c>
      <c r="G170" s="78"/>
      <c r="H170" s="78"/>
      <c r="I170" s="78"/>
      <c r="J170" s="78"/>
    </row>
    <row r="171" spans="1:10" ht="30" x14ac:dyDescent="0.25">
      <c r="A171" s="90" t="s">
        <v>188</v>
      </c>
      <c r="B171" s="78"/>
      <c r="C171" s="67">
        <f t="shared" si="19"/>
        <v>60</v>
      </c>
      <c r="D171" s="67">
        <v>0</v>
      </c>
      <c r="E171" s="67">
        <v>0</v>
      </c>
      <c r="F171" s="67">
        <v>60</v>
      </c>
      <c r="G171" s="78"/>
      <c r="H171" s="78"/>
      <c r="I171" s="78"/>
      <c r="J171" s="78"/>
    </row>
    <row r="172" spans="1:10" x14ac:dyDescent="0.25">
      <c r="A172" s="82" t="s">
        <v>189</v>
      </c>
      <c r="B172" s="83"/>
      <c r="C172" s="83"/>
      <c r="D172" s="83"/>
      <c r="E172" s="83"/>
      <c r="F172" s="83"/>
      <c r="G172" s="83"/>
      <c r="H172" s="83"/>
      <c r="I172" s="83"/>
      <c r="J172" s="84"/>
    </row>
    <row r="173" spans="1:10" x14ac:dyDescent="0.25">
      <c r="A173" s="56" t="s">
        <v>91</v>
      </c>
      <c r="B173" s="57"/>
      <c r="C173" s="57"/>
      <c r="D173" s="57"/>
      <c r="E173" s="57"/>
      <c r="F173" s="57"/>
      <c r="G173" s="57"/>
      <c r="H173" s="57"/>
      <c r="I173" s="57"/>
      <c r="J173" s="58"/>
    </row>
    <row r="174" spans="1:10" s="60" customFormat="1" ht="13.5" customHeight="1" x14ac:dyDescent="0.25">
      <c r="A174" s="33" t="s">
        <v>79</v>
      </c>
      <c r="B174" s="36" t="s">
        <v>80</v>
      </c>
      <c r="C174" s="35">
        <f>D174+E174+F174</f>
        <v>2843</v>
      </c>
      <c r="D174" s="35">
        <f>D176+D66</f>
        <v>0</v>
      </c>
      <c r="E174" s="35">
        <f>E176+E66</f>
        <v>0</v>
      </c>
      <c r="F174" s="35">
        <f>F176</f>
        <v>2843</v>
      </c>
      <c r="G174" s="36"/>
      <c r="H174" s="36"/>
      <c r="I174" s="36"/>
      <c r="J174" s="34"/>
    </row>
    <row r="175" spans="1:10" s="60" customFormat="1" thickBot="1" x14ac:dyDescent="0.3">
      <c r="A175" s="37"/>
      <c r="B175" s="40" t="s">
        <v>81</v>
      </c>
      <c r="C175" s="39">
        <f>D175+E175+F175</f>
        <v>4291</v>
      </c>
      <c r="D175" s="39">
        <f>D177+D67</f>
        <v>0</v>
      </c>
      <c r="E175" s="39">
        <f>E177+E67</f>
        <v>0</v>
      </c>
      <c r="F175" s="39">
        <f>F177</f>
        <v>4291</v>
      </c>
      <c r="G175" s="40"/>
      <c r="H175" s="40"/>
      <c r="I175" s="40"/>
      <c r="J175" s="38"/>
    </row>
    <row r="176" spans="1:10" x14ac:dyDescent="0.25">
      <c r="A176" s="41" t="s">
        <v>82</v>
      </c>
      <c r="B176" s="25" t="s">
        <v>80</v>
      </c>
      <c r="C176" s="98">
        <f t="shared" ref="C176:E177" si="20">C178</f>
        <v>2843</v>
      </c>
      <c r="D176" s="98">
        <f t="shared" si="20"/>
        <v>0</v>
      </c>
      <c r="E176" s="98">
        <f t="shared" si="20"/>
        <v>0</v>
      </c>
      <c r="F176" s="98">
        <f>F178</f>
        <v>2843</v>
      </c>
      <c r="G176" s="25"/>
      <c r="H176" s="25"/>
      <c r="I176" s="25"/>
      <c r="J176" s="85"/>
    </row>
    <row r="177" spans="1:10" x14ac:dyDescent="0.25">
      <c r="A177" s="86" t="s">
        <v>83</v>
      </c>
      <c r="B177" s="28" t="s">
        <v>81</v>
      </c>
      <c r="C177" s="99">
        <f t="shared" si="20"/>
        <v>4291</v>
      </c>
      <c r="D177" s="99">
        <f t="shared" si="20"/>
        <v>0</v>
      </c>
      <c r="E177" s="99">
        <f t="shared" si="20"/>
        <v>0</v>
      </c>
      <c r="F177" s="99">
        <f>F179</f>
        <v>4291</v>
      </c>
      <c r="G177" s="28"/>
      <c r="H177" s="28"/>
      <c r="I177" s="28"/>
      <c r="J177" s="87"/>
    </row>
    <row r="178" spans="1:10" x14ac:dyDescent="0.25">
      <c r="A178" s="69" t="s">
        <v>84</v>
      </c>
      <c r="B178" s="78" t="s">
        <v>80</v>
      </c>
      <c r="C178" s="67">
        <f>D178+E178+F178</f>
        <v>2843</v>
      </c>
      <c r="D178" s="67">
        <f t="shared" ref="D178:F179" si="21">D181</f>
        <v>0</v>
      </c>
      <c r="E178" s="67">
        <f t="shared" si="21"/>
        <v>0</v>
      </c>
      <c r="F178" s="67">
        <f t="shared" si="21"/>
        <v>2843</v>
      </c>
      <c r="G178" s="78"/>
      <c r="H178" s="78"/>
      <c r="I178" s="78"/>
      <c r="J178" s="78"/>
    </row>
    <row r="179" spans="1:10" x14ac:dyDescent="0.25">
      <c r="A179" s="64"/>
      <c r="B179" s="78" t="s">
        <v>81</v>
      </c>
      <c r="C179" s="67">
        <f>D179+E179+F179</f>
        <v>4291</v>
      </c>
      <c r="D179" s="67">
        <f t="shared" si="21"/>
        <v>0</v>
      </c>
      <c r="E179" s="67">
        <f t="shared" si="21"/>
        <v>0</v>
      </c>
      <c r="F179" s="67">
        <f t="shared" si="21"/>
        <v>4291</v>
      </c>
      <c r="G179" s="78"/>
      <c r="H179" s="78"/>
      <c r="I179" s="78"/>
      <c r="J179" s="78"/>
    </row>
    <row r="180" spans="1:10" x14ac:dyDescent="0.25">
      <c r="A180" s="64"/>
      <c r="B180" s="78"/>
      <c r="C180" s="67"/>
      <c r="D180" s="67"/>
      <c r="E180" s="67"/>
      <c r="F180" s="67"/>
      <c r="G180" s="78"/>
      <c r="H180" s="78"/>
      <c r="I180" s="78"/>
      <c r="J180" s="78"/>
    </row>
    <row r="181" spans="1:10" x14ac:dyDescent="0.25">
      <c r="A181" s="80" t="s">
        <v>92</v>
      </c>
      <c r="B181" s="78" t="s">
        <v>80</v>
      </c>
      <c r="C181" s="67">
        <f>D181+E181+F181</f>
        <v>2843</v>
      </c>
      <c r="D181" s="67">
        <f>D185+D187+SUM(D190:D223)</f>
        <v>0</v>
      </c>
      <c r="E181" s="67">
        <f>E185+E187+SUM(E190:E223)</f>
        <v>0</v>
      </c>
      <c r="F181" s="67">
        <f>F185+F187+SUM(F190:F223)</f>
        <v>2843</v>
      </c>
      <c r="G181" s="78"/>
      <c r="H181" s="78"/>
      <c r="I181" s="78"/>
      <c r="J181" s="78"/>
    </row>
    <row r="182" spans="1:10" x14ac:dyDescent="0.25">
      <c r="A182" s="80"/>
      <c r="B182" s="78" t="s">
        <v>81</v>
      </c>
      <c r="C182" s="67">
        <f>D182+E182+F182</f>
        <v>4291</v>
      </c>
      <c r="D182" s="67">
        <f>D184+D186+D188+D189+SUM(D190:D223)</f>
        <v>0</v>
      </c>
      <c r="E182" s="67">
        <f>E184+E186+E188+E189+SUM(E190:E223)</f>
        <v>0</v>
      </c>
      <c r="F182" s="67">
        <f>F184+F186+F188+F189+SUM(F190:F223)</f>
        <v>4291</v>
      </c>
      <c r="G182" s="78"/>
      <c r="H182" s="78"/>
      <c r="I182" s="78"/>
      <c r="J182" s="78"/>
    </row>
    <row r="183" spans="1:10" x14ac:dyDescent="0.25">
      <c r="A183" s="80"/>
      <c r="B183" s="78"/>
      <c r="C183" s="67"/>
      <c r="D183" s="67"/>
      <c r="E183" s="67"/>
      <c r="F183" s="67"/>
      <c r="G183" s="78"/>
      <c r="H183" s="78"/>
      <c r="I183" s="78"/>
      <c r="J183" s="78"/>
    </row>
    <row r="184" spans="1:10" ht="30" x14ac:dyDescent="0.25">
      <c r="A184" s="70" t="s">
        <v>190</v>
      </c>
      <c r="B184" s="78" t="s">
        <v>81</v>
      </c>
      <c r="C184" s="67">
        <f>D184+E184+F184</f>
        <v>110</v>
      </c>
      <c r="D184" s="67">
        <v>0</v>
      </c>
      <c r="E184" s="67">
        <v>0</v>
      </c>
      <c r="F184" s="67">
        <v>110</v>
      </c>
      <c r="G184" s="78"/>
      <c r="H184" s="78"/>
      <c r="I184" s="78"/>
      <c r="J184" s="78"/>
    </row>
    <row r="185" spans="1:10" ht="45" x14ac:dyDescent="0.25">
      <c r="A185" s="71" t="s">
        <v>191</v>
      </c>
      <c r="B185" s="78" t="s">
        <v>80</v>
      </c>
      <c r="C185" s="67">
        <f t="shared" ref="C185:C223" si="22">D185+E185+F185</f>
        <v>80</v>
      </c>
      <c r="D185" s="67">
        <v>0</v>
      </c>
      <c r="E185" s="67">
        <v>0</v>
      </c>
      <c r="F185" s="67">
        <v>80</v>
      </c>
      <c r="G185" s="78"/>
      <c r="H185" s="78"/>
      <c r="I185" s="78"/>
      <c r="J185" s="78"/>
    </row>
    <row r="186" spans="1:10" x14ac:dyDescent="0.25">
      <c r="A186" s="71"/>
      <c r="B186" s="78" t="s">
        <v>81</v>
      </c>
      <c r="C186" s="67">
        <f t="shared" si="22"/>
        <v>150</v>
      </c>
      <c r="D186" s="67">
        <v>0</v>
      </c>
      <c r="E186" s="67">
        <v>0</v>
      </c>
      <c r="F186" s="67">
        <v>150</v>
      </c>
      <c r="G186" s="78"/>
      <c r="H186" s="78"/>
      <c r="I186" s="78"/>
      <c r="J186" s="78"/>
    </row>
    <row r="187" spans="1:10" ht="30" x14ac:dyDescent="0.25">
      <c r="A187" s="66" t="s">
        <v>192</v>
      </c>
      <c r="B187" s="78" t="s">
        <v>80</v>
      </c>
      <c r="C187" s="67">
        <f t="shared" si="22"/>
        <v>25</v>
      </c>
      <c r="D187" s="67">
        <v>0</v>
      </c>
      <c r="E187" s="67">
        <v>0</v>
      </c>
      <c r="F187" s="67">
        <v>25</v>
      </c>
      <c r="G187" s="78"/>
      <c r="H187" s="78"/>
      <c r="I187" s="78"/>
      <c r="J187" s="78"/>
    </row>
    <row r="188" spans="1:10" x14ac:dyDescent="0.25">
      <c r="A188" s="100"/>
      <c r="B188" s="78" t="s">
        <v>81</v>
      </c>
      <c r="C188" s="67">
        <f t="shared" si="22"/>
        <v>150</v>
      </c>
      <c r="D188" s="67">
        <v>0</v>
      </c>
      <c r="E188" s="67">
        <v>0</v>
      </c>
      <c r="F188" s="67">
        <v>150</v>
      </c>
      <c r="G188" s="78"/>
      <c r="H188" s="78"/>
      <c r="I188" s="78"/>
      <c r="J188" s="78"/>
    </row>
    <row r="189" spans="1:10" ht="45" x14ac:dyDescent="0.25">
      <c r="A189" s="101" t="s">
        <v>193</v>
      </c>
      <c r="B189" s="78" t="s">
        <v>81</v>
      </c>
      <c r="C189" s="67">
        <f t="shared" si="22"/>
        <v>1143</v>
      </c>
      <c r="D189" s="67">
        <v>0</v>
      </c>
      <c r="E189" s="67">
        <v>0</v>
      </c>
      <c r="F189" s="67">
        <v>1143</v>
      </c>
      <c r="G189" s="78"/>
      <c r="H189" s="78"/>
      <c r="I189" s="78"/>
      <c r="J189" s="78"/>
    </row>
    <row r="190" spans="1:10" ht="30" x14ac:dyDescent="0.25">
      <c r="A190" s="71" t="s">
        <v>194</v>
      </c>
      <c r="B190" s="78"/>
      <c r="C190" s="67">
        <f t="shared" si="22"/>
        <v>29.76</v>
      </c>
      <c r="D190" s="67">
        <v>0</v>
      </c>
      <c r="E190" s="67">
        <v>0</v>
      </c>
      <c r="F190" s="67">
        <v>29.76</v>
      </c>
      <c r="G190" s="78"/>
      <c r="H190" s="78"/>
      <c r="I190" s="78"/>
      <c r="J190" s="78"/>
    </row>
    <row r="191" spans="1:10" x14ac:dyDescent="0.25">
      <c r="A191" s="66" t="s">
        <v>195</v>
      </c>
      <c r="B191" s="78"/>
      <c r="C191" s="67">
        <f t="shared" si="22"/>
        <v>150</v>
      </c>
      <c r="D191" s="67">
        <v>0</v>
      </c>
      <c r="E191" s="67">
        <v>0</v>
      </c>
      <c r="F191" s="67">
        <v>150</v>
      </c>
      <c r="G191" s="78"/>
      <c r="H191" s="78"/>
      <c r="I191" s="78"/>
      <c r="J191" s="78"/>
    </row>
    <row r="192" spans="1:10" ht="30" x14ac:dyDescent="0.25">
      <c r="A192" s="92" t="s">
        <v>196</v>
      </c>
      <c r="B192" s="78"/>
      <c r="C192" s="67">
        <f t="shared" si="22"/>
        <v>20.73</v>
      </c>
      <c r="D192" s="67">
        <v>0</v>
      </c>
      <c r="E192" s="67">
        <v>0</v>
      </c>
      <c r="F192" s="67">
        <v>20.73</v>
      </c>
      <c r="G192" s="78"/>
      <c r="H192" s="78"/>
      <c r="I192" s="78"/>
      <c r="J192" s="78"/>
    </row>
    <row r="193" spans="1:10" ht="30" x14ac:dyDescent="0.25">
      <c r="A193" s="92" t="s">
        <v>197</v>
      </c>
      <c r="B193" s="78"/>
      <c r="C193" s="67">
        <f t="shared" si="22"/>
        <v>20.73</v>
      </c>
      <c r="D193" s="67">
        <v>0</v>
      </c>
      <c r="E193" s="67">
        <v>0</v>
      </c>
      <c r="F193" s="67">
        <v>20.73</v>
      </c>
      <c r="G193" s="78"/>
      <c r="H193" s="78"/>
      <c r="I193" s="78"/>
      <c r="J193" s="78"/>
    </row>
    <row r="194" spans="1:10" ht="30" x14ac:dyDescent="0.25">
      <c r="A194" s="92" t="s">
        <v>198</v>
      </c>
      <c r="B194" s="78"/>
      <c r="C194" s="67">
        <f t="shared" si="22"/>
        <v>20.74</v>
      </c>
      <c r="D194" s="67">
        <v>0</v>
      </c>
      <c r="E194" s="67">
        <v>0</v>
      </c>
      <c r="F194" s="67">
        <v>20.74</v>
      </c>
      <c r="G194" s="78"/>
      <c r="H194" s="78"/>
      <c r="I194" s="78"/>
      <c r="J194" s="78"/>
    </row>
    <row r="195" spans="1:10" ht="30" x14ac:dyDescent="0.25">
      <c r="A195" s="92" t="s">
        <v>199</v>
      </c>
      <c r="B195" s="78"/>
      <c r="C195" s="67">
        <f t="shared" si="22"/>
        <v>31.91</v>
      </c>
      <c r="D195" s="67">
        <v>0</v>
      </c>
      <c r="E195" s="67">
        <v>0</v>
      </c>
      <c r="F195" s="67">
        <v>31.91</v>
      </c>
      <c r="G195" s="78"/>
      <c r="H195" s="78"/>
      <c r="I195" s="78"/>
      <c r="J195" s="78"/>
    </row>
    <row r="196" spans="1:10" ht="30" x14ac:dyDescent="0.25">
      <c r="A196" s="92" t="s">
        <v>200</v>
      </c>
      <c r="B196" s="78"/>
      <c r="C196" s="67">
        <f t="shared" si="22"/>
        <v>20.74</v>
      </c>
      <c r="D196" s="67">
        <v>0</v>
      </c>
      <c r="E196" s="67">
        <v>0</v>
      </c>
      <c r="F196" s="67">
        <v>20.74</v>
      </c>
      <c r="G196" s="78"/>
      <c r="H196" s="78"/>
      <c r="I196" s="78"/>
      <c r="J196" s="78"/>
    </row>
    <row r="197" spans="1:10" ht="30" x14ac:dyDescent="0.25">
      <c r="A197" s="92" t="s">
        <v>201</v>
      </c>
      <c r="B197" s="78"/>
      <c r="C197" s="67">
        <f t="shared" si="22"/>
        <v>20.73</v>
      </c>
      <c r="D197" s="67">
        <v>0</v>
      </c>
      <c r="E197" s="67">
        <v>0</v>
      </c>
      <c r="F197" s="67">
        <v>20.73</v>
      </c>
      <c r="G197" s="78"/>
      <c r="H197" s="78"/>
      <c r="I197" s="78"/>
      <c r="J197" s="78"/>
    </row>
    <row r="198" spans="1:10" ht="30" x14ac:dyDescent="0.25">
      <c r="A198" s="92" t="s">
        <v>202</v>
      </c>
      <c r="B198" s="78"/>
      <c r="C198" s="67">
        <f t="shared" si="22"/>
        <v>20.73</v>
      </c>
      <c r="D198" s="67">
        <v>0</v>
      </c>
      <c r="E198" s="67">
        <v>0</v>
      </c>
      <c r="F198" s="67">
        <v>20.73</v>
      </c>
      <c r="G198" s="78"/>
      <c r="H198" s="78"/>
      <c r="I198" s="78"/>
      <c r="J198" s="78"/>
    </row>
    <row r="199" spans="1:10" ht="30" x14ac:dyDescent="0.25">
      <c r="A199" s="92" t="s">
        <v>203</v>
      </c>
      <c r="B199" s="78"/>
      <c r="C199" s="67">
        <f t="shared" si="22"/>
        <v>25.12</v>
      </c>
      <c r="D199" s="67">
        <v>0</v>
      </c>
      <c r="E199" s="67">
        <v>0</v>
      </c>
      <c r="F199" s="67">
        <v>25.12</v>
      </c>
      <c r="G199" s="78"/>
      <c r="H199" s="78"/>
      <c r="I199" s="78"/>
      <c r="J199" s="78"/>
    </row>
    <row r="200" spans="1:10" ht="30" x14ac:dyDescent="0.25">
      <c r="A200" s="92" t="s">
        <v>204</v>
      </c>
      <c r="B200" s="78"/>
      <c r="C200" s="67">
        <f t="shared" si="22"/>
        <v>25.12</v>
      </c>
      <c r="D200" s="67">
        <v>0</v>
      </c>
      <c r="E200" s="67">
        <v>0</v>
      </c>
      <c r="F200" s="67">
        <v>25.12</v>
      </c>
      <c r="G200" s="78"/>
      <c r="H200" s="78"/>
      <c r="I200" s="78"/>
      <c r="J200" s="78"/>
    </row>
    <row r="201" spans="1:10" ht="45" x14ac:dyDescent="0.25">
      <c r="A201" s="92" t="s">
        <v>205</v>
      </c>
      <c r="B201" s="78"/>
      <c r="C201" s="67">
        <f t="shared" si="22"/>
        <v>40</v>
      </c>
      <c r="D201" s="67">
        <v>0</v>
      </c>
      <c r="E201" s="67">
        <v>0</v>
      </c>
      <c r="F201" s="67">
        <v>40</v>
      </c>
      <c r="G201" s="78"/>
      <c r="H201" s="78"/>
      <c r="I201" s="78"/>
      <c r="J201" s="78"/>
    </row>
    <row r="202" spans="1:10" ht="30" x14ac:dyDescent="0.25">
      <c r="A202" s="92" t="s">
        <v>206</v>
      </c>
      <c r="B202" s="78"/>
      <c r="C202" s="67">
        <f t="shared" si="22"/>
        <v>20.74</v>
      </c>
      <c r="D202" s="67">
        <v>0</v>
      </c>
      <c r="E202" s="67">
        <v>0</v>
      </c>
      <c r="F202" s="67">
        <v>20.74</v>
      </c>
      <c r="G202" s="78"/>
      <c r="H202" s="78"/>
      <c r="I202" s="78"/>
      <c r="J202" s="78"/>
    </row>
    <row r="203" spans="1:10" ht="30" x14ac:dyDescent="0.25">
      <c r="A203" s="92" t="s">
        <v>207</v>
      </c>
      <c r="B203" s="78"/>
      <c r="C203" s="67">
        <f t="shared" si="22"/>
        <v>20.74</v>
      </c>
      <c r="D203" s="67">
        <v>0</v>
      </c>
      <c r="E203" s="67">
        <v>0</v>
      </c>
      <c r="F203" s="67">
        <v>20.74</v>
      </c>
      <c r="G203" s="78"/>
      <c r="H203" s="78"/>
      <c r="I203" s="78"/>
      <c r="J203" s="78"/>
    </row>
    <row r="204" spans="1:10" ht="30" x14ac:dyDescent="0.25">
      <c r="A204" s="92" t="s">
        <v>208</v>
      </c>
      <c r="B204" s="78"/>
      <c r="C204" s="67">
        <f t="shared" si="22"/>
        <v>25.64</v>
      </c>
      <c r="D204" s="67">
        <v>0</v>
      </c>
      <c r="E204" s="67">
        <v>0</v>
      </c>
      <c r="F204" s="67">
        <v>25.64</v>
      </c>
      <c r="G204" s="78"/>
      <c r="H204" s="78"/>
      <c r="I204" s="78"/>
      <c r="J204" s="78"/>
    </row>
    <row r="205" spans="1:10" ht="30" x14ac:dyDescent="0.25">
      <c r="A205" s="92" t="s">
        <v>209</v>
      </c>
      <c r="B205" s="78"/>
      <c r="C205" s="67">
        <f t="shared" si="22"/>
        <v>20.73</v>
      </c>
      <c r="D205" s="67">
        <v>0</v>
      </c>
      <c r="E205" s="67">
        <v>0</v>
      </c>
      <c r="F205" s="67">
        <v>20.73</v>
      </c>
      <c r="G205" s="78"/>
      <c r="H205" s="78"/>
      <c r="I205" s="78"/>
      <c r="J205" s="78"/>
    </row>
    <row r="206" spans="1:10" ht="30" x14ac:dyDescent="0.25">
      <c r="A206" s="92" t="s">
        <v>210</v>
      </c>
      <c r="B206" s="78"/>
      <c r="C206" s="67">
        <f t="shared" si="22"/>
        <v>31.91</v>
      </c>
      <c r="D206" s="67">
        <v>0</v>
      </c>
      <c r="E206" s="67">
        <v>0</v>
      </c>
      <c r="F206" s="67">
        <v>31.91</v>
      </c>
      <c r="G206" s="78"/>
      <c r="H206" s="78"/>
      <c r="I206" s="78"/>
      <c r="J206" s="78"/>
    </row>
    <row r="207" spans="1:10" ht="30" x14ac:dyDescent="0.25">
      <c r="A207" s="92" t="s">
        <v>211</v>
      </c>
      <c r="B207" s="78"/>
      <c r="C207" s="67">
        <f t="shared" si="22"/>
        <v>20.73</v>
      </c>
      <c r="D207" s="67">
        <v>0</v>
      </c>
      <c r="E207" s="67">
        <v>0</v>
      </c>
      <c r="F207" s="67">
        <v>20.73</v>
      </c>
      <c r="G207" s="78"/>
      <c r="H207" s="78"/>
      <c r="I207" s="78"/>
      <c r="J207" s="78"/>
    </row>
    <row r="208" spans="1:10" ht="45" x14ac:dyDescent="0.25">
      <c r="A208" s="92" t="s">
        <v>212</v>
      </c>
      <c r="B208" s="78"/>
      <c r="C208" s="67">
        <f t="shared" si="22"/>
        <v>119</v>
      </c>
      <c r="D208" s="67">
        <v>0</v>
      </c>
      <c r="E208" s="67">
        <v>0</v>
      </c>
      <c r="F208" s="67">
        <v>119</v>
      </c>
      <c r="G208" s="78"/>
      <c r="H208" s="78"/>
      <c r="I208" s="78"/>
      <c r="J208" s="78"/>
    </row>
    <row r="209" spans="1:10" ht="30" x14ac:dyDescent="0.25">
      <c r="A209" s="92" t="s">
        <v>213</v>
      </c>
      <c r="B209" s="78"/>
      <c r="C209" s="67">
        <f t="shared" si="22"/>
        <v>90</v>
      </c>
      <c r="D209" s="67">
        <v>0</v>
      </c>
      <c r="E209" s="67">
        <v>0</v>
      </c>
      <c r="F209" s="67">
        <v>90</v>
      </c>
      <c r="G209" s="78"/>
      <c r="H209" s="78"/>
      <c r="I209" s="78"/>
      <c r="J209" s="78"/>
    </row>
    <row r="210" spans="1:10" x14ac:dyDescent="0.25">
      <c r="A210" s="92" t="s">
        <v>214</v>
      </c>
      <c r="B210" s="78"/>
      <c r="C210" s="67">
        <f t="shared" si="22"/>
        <v>150</v>
      </c>
      <c r="D210" s="67">
        <v>0</v>
      </c>
      <c r="E210" s="67">
        <v>0</v>
      </c>
      <c r="F210" s="67">
        <v>150</v>
      </c>
      <c r="G210" s="78"/>
      <c r="H210" s="78"/>
      <c r="I210" s="78"/>
      <c r="J210" s="78"/>
    </row>
    <row r="211" spans="1:10" ht="30" x14ac:dyDescent="0.25">
      <c r="A211" s="92" t="s">
        <v>215</v>
      </c>
      <c r="B211" s="78"/>
      <c r="C211" s="67">
        <f t="shared" si="22"/>
        <v>140</v>
      </c>
      <c r="D211" s="67">
        <v>0</v>
      </c>
      <c r="E211" s="67">
        <v>0</v>
      </c>
      <c r="F211" s="67">
        <v>140</v>
      </c>
      <c r="G211" s="78"/>
      <c r="H211" s="78"/>
      <c r="I211" s="78"/>
      <c r="J211" s="78"/>
    </row>
    <row r="212" spans="1:10" ht="45" x14ac:dyDescent="0.25">
      <c r="A212" s="92" t="s">
        <v>216</v>
      </c>
      <c r="B212" s="78"/>
      <c r="C212" s="67">
        <f t="shared" si="22"/>
        <v>150</v>
      </c>
      <c r="D212" s="67">
        <v>0</v>
      </c>
      <c r="E212" s="67">
        <v>0</v>
      </c>
      <c r="F212" s="67">
        <v>150</v>
      </c>
      <c r="G212" s="78"/>
      <c r="H212" s="78"/>
      <c r="I212" s="78"/>
      <c r="J212" s="78"/>
    </row>
    <row r="213" spans="1:10" ht="60" x14ac:dyDescent="0.25">
      <c r="A213" s="92" t="s">
        <v>217</v>
      </c>
      <c r="B213" s="78"/>
      <c r="C213" s="67">
        <f t="shared" si="22"/>
        <v>548</v>
      </c>
      <c r="D213" s="67">
        <v>0</v>
      </c>
      <c r="E213" s="67">
        <v>0</v>
      </c>
      <c r="F213" s="67">
        <v>548</v>
      </c>
      <c r="G213" s="78"/>
      <c r="H213" s="78"/>
      <c r="I213" s="78"/>
      <c r="J213" s="78"/>
    </row>
    <row r="214" spans="1:10" ht="45" x14ac:dyDescent="0.25">
      <c r="A214" s="92" t="s">
        <v>218</v>
      </c>
      <c r="B214" s="78"/>
      <c r="C214" s="67">
        <f t="shared" si="22"/>
        <v>150</v>
      </c>
      <c r="D214" s="67">
        <v>0</v>
      </c>
      <c r="E214" s="67">
        <v>0</v>
      </c>
      <c r="F214" s="67">
        <v>150</v>
      </c>
      <c r="G214" s="78"/>
      <c r="H214" s="78"/>
      <c r="I214" s="78"/>
      <c r="J214" s="78"/>
    </row>
    <row r="215" spans="1:10" ht="90" x14ac:dyDescent="0.25">
      <c r="A215" s="102" t="s">
        <v>219</v>
      </c>
      <c r="B215" s="78"/>
      <c r="C215" s="67">
        <f t="shared" si="22"/>
        <v>214.2</v>
      </c>
      <c r="D215" s="67">
        <v>0</v>
      </c>
      <c r="E215" s="67">
        <v>0</v>
      </c>
      <c r="F215" s="67">
        <v>214.2</v>
      </c>
      <c r="G215" s="78"/>
      <c r="H215" s="78"/>
      <c r="I215" s="78"/>
      <c r="J215" s="78"/>
    </row>
    <row r="216" spans="1:10" ht="30" x14ac:dyDescent="0.25">
      <c r="A216" s="92" t="s">
        <v>220</v>
      </c>
      <c r="B216" s="78"/>
      <c r="C216" s="67">
        <f t="shared" si="22"/>
        <v>70</v>
      </c>
      <c r="D216" s="67">
        <v>0</v>
      </c>
      <c r="E216" s="67">
        <v>0</v>
      </c>
      <c r="F216" s="67">
        <v>70</v>
      </c>
      <c r="G216" s="78"/>
      <c r="H216" s="78"/>
      <c r="I216" s="78"/>
      <c r="J216" s="78"/>
    </row>
    <row r="217" spans="1:10" x14ac:dyDescent="0.25">
      <c r="A217" s="92" t="s">
        <v>221</v>
      </c>
      <c r="B217" s="78"/>
      <c r="C217" s="67">
        <f t="shared" si="22"/>
        <v>45</v>
      </c>
      <c r="D217" s="67">
        <v>0</v>
      </c>
      <c r="E217" s="67">
        <v>0</v>
      </c>
      <c r="F217" s="67">
        <v>45</v>
      </c>
      <c r="G217" s="78"/>
      <c r="H217" s="78"/>
      <c r="I217" s="78"/>
      <c r="J217" s="78"/>
    </row>
    <row r="218" spans="1:10" ht="30" x14ac:dyDescent="0.25">
      <c r="A218" s="103" t="s">
        <v>222</v>
      </c>
      <c r="B218" s="78"/>
      <c r="C218" s="67">
        <f t="shared" si="22"/>
        <v>15</v>
      </c>
      <c r="D218" s="67">
        <v>0</v>
      </c>
      <c r="E218" s="67">
        <v>0</v>
      </c>
      <c r="F218" s="67">
        <v>15</v>
      </c>
      <c r="G218" s="78"/>
      <c r="H218" s="78"/>
      <c r="I218" s="78"/>
      <c r="J218" s="78"/>
    </row>
    <row r="219" spans="1:10" ht="30" x14ac:dyDescent="0.25">
      <c r="A219" s="103" t="s">
        <v>223</v>
      </c>
      <c r="B219" s="78"/>
      <c r="C219" s="67">
        <f t="shared" si="22"/>
        <v>100</v>
      </c>
      <c r="D219" s="67">
        <v>0</v>
      </c>
      <c r="E219" s="67">
        <v>0</v>
      </c>
      <c r="F219" s="67">
        <v>100</v>
      </c>
      <c r="G219" s="78"/>
      <c r="H219" s="78"/>
      <c r="I219" s="78"/>
      <c r="J219" s="78"/>
    </row>
    <row r="220" spans="1:10" x14ac:dyDescent="0.25">
      <c r="A220" s="103" t="s">
        <v>224</v>
      </c>
      <c r="B220" s="78"/>
      <c r="C220" s="67">
        <f t="shared" si="22"/>
        <v>90</v>
      </c>
      <c r="D220" s="67">
        <v>0</v>
      </c>
      <c r="E220" s="67">
        <v>0</v>
      </c>
      <c r="F220" s="67">
        <v>90</v>
      </c>
      <c r="G220" s="78"/>
      <c r="H220" s="78"/>
      <c r="I220" s="78"/>
      <c r="J220" s="78"/>
    </row>
    <row r="221" spans="1:10" ht="30" x14ac:dyDescent="0.25">
      <c r="A221" s="103" t="s">
        <v>225</v>
      </c>
      <c r="B221" s="78"/>
      <c r="C221" s="67">
        <f t="shared" si="22"/>
        <v>70</v>
      </c>
      <c r="D221" s="67">
        <v>0</v>
      </c>
      <c r="E221" s="67">
        <v>0</v>
      </c>
      <c r="F221" s="67">
        <v>70</v>
      </c>
      <c r="G221" s="78"/>
      <c r="H221" s="78"/>
      <c r="I221" s="78"/>
      <c r="J221" s="78"/>
    </row>
    <row r="222" spans="1:10" ht="30" x14ac:dyDescent="0.25">
      <c r="A222" s="103" t="s">
        <v>226</v>
      </c>
      <c r="B222" s="78"/>
      <c r="C222" s="67">
        <f t="shared" si="22"/>
        <v>70</v>
      </c>
      <c r="D222" s="67">
        <v>0</v>
      </c>
      <c r="E222" s="67">
        <v>0</v>
      </c>
      <c r="F222" s="67">
        <v>70</v>
      </c>
      <c r="G222" s="78"/>
      <c r="H222" s="78"/>
      <c r="I222" s="78"/>
      <c r="J222" s="78"/>
    </row>
    <row r="223" spans="1:10" x14ac:dyDescent="0.25">
      <c r="A223" s="103" t="s">
        <v>227</v>
      </c>
      <c r="B223" s="78"/>
      <c r="C223" s="67">
        <f t="shared" si="22"/>
        <v>150</v>
      </c>
      <c r="D223" s="67">
        <v>0</v>
      </c>
      <c r="E223" s="67">
        <v>0</v>
      </c>
      <c r="F223" s="67">
        <v>150</v>
      </c>
      <c r="G223" s="78"/>
      <c r="H223" s="78"/>
      <c r="I223" s="78"/>
      <c r="J223" s="78"/>
    </row>
    <row r="224" spans="1:10" x14ac:dyDescent="0.25">
      <c r="A224" s="103"/>
      <c r="B224" s="78"/>
      <c r="C224" s="78"/>
      <c r="D224" s="67"/>
      <c r="E224" s="78"/>
      <c r="F224" s="67"/>
      <c r="G224" s="78"/>
      <c r="H224" s="78"/>
      <c r="I224" s="78"/>
      <c r="J224" s="78"/>
    </row>
    <row r="225" spans="1:10" s="60" customFormat="1" ht="15" customHeight="1" x14ac:dyDescent="0.25"/>
    <row r="226" spans="1:10" x14ac:dyDescent="0.25">
      <c r="A226" s="7" t="s">
        <v>228</v>
      </c>
      <c r="B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5">
      <c r="B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5">
      <c r="B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5">
      <c r="B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5">
      <c r="B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5">
      <c r="B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5">
      <c r="B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5">
      <c r="B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5">
      <c r="B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5">
      <c r="B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5">
      <c r="B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5">
      <c r="B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5">
      <c r="B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5">
      <c r="B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5">
      <c r="B240" s="8"/>
      <c r="C240" s="8"/>
      <c r="D240" s="8"/>
      <c r="E240" s="8"/>
      <c r="F240" s="8"/>
      <c r="G240" s="8"/>
      <c r="H240" s="8"/>
      <c r="I240" s="8"/>
      <c r="J240" s="8"/>
    </row>
    <row r="241" spans="2:10" x14ac:dyDescent="0.25">
      <c r="B241" s="8"/>
      <c r="C241" s="8"/>
      <c r="D241" s="8"/>
      <c r="E241" s="8"/>
      <c r="F241" s="8"/>
      <c r="G241" s="8"/>
      <c r="H241" s="8"/>
      <c r="I241" s="8"/>
      <c r="J241" s="8"/>
    </row>
    <row r="242" spans="2:10" x14ac:dyDescent="0.25">
      <c r="B242" s="8"/>
      <c r="C242" s="8"/>
      <c r="D242" s="8"/>
      <c r="E242" s="8"/>
      <c r="F242" s="8"/>
      <c r="G242" s="8"/>
      <c r="H242" s="8"/>
      <c r="I242" s="8"/>
      <c r="J242" s="8"/>
    </row>
    <row r="243" spans="2:10" x14ac:dyDescent="0.25">
      <c r="B243" s="8"/>
      <c r="C243" s="8"/>
      <c r="D243" s="8"/>
      <c r="E243" s="8"/>
      <c r="F243" s="8"/>
      <c r="G243" s="8"/>
      <c r="H243" s="8"/>
      <c r="I243" s="8"/>
      <c r="J243" s="8"/>
    </row>
    <row r="244" spans="2:10" x14ac:dyDescent="0.25">
      <c r="B244" s="8"/>
      <c r="C244" s="8"/>
      <c r="D244" s="8"/>
      <c r="E244" s="8"/>
      <c r="F244" s="8"/>
      <c r="G244" s="8"/>
      <c r="H244" s="8"/>
      <c r="I244" s="8"/>
      <c r="J244" s="8"/>
    </row>
    <row r="245" spans="2:10" x14ac:dyDescent="0.25">
      <c r="B245" s="8"/>
      <c r="C245" s="8"/>
      <c r="D245" s="8"/>
      <c r="E245" s="8"/>
      <c r="F245" s="8"/>
      <c r="G245" s="8"/>
      <c r="H245" s="8"/>
      <c r="I245" s="8"/>
      <c r="J245" s="8"/>
    </row>
    <row r="246" spans="2:10" x14ac:dyDescent="0.25">
      <c r="B246" s="8"/>
      <c r="C246" s="8"/>
      <c r="D246" s="8"/>
      <c r="E246" s="8"/>
      <c r="F246" s="8"/>
      <c r="G246" s="8"/>
      <c r="H246" s="8"/>
      <c r="I246" s="8"/>
      <c r="J246" s="8"/>
    </row>
    <row r="247" spans="2:10" x14ac:dyDescent="0.25">
      <c r="B247" s="8"/>
      <c r="C247" s="8"/>
      <c r="D247" s="8"/>
      <c r="E247" s="8"/>
      <c r="F247" s="8"/>
      <c r="G247" s="8"/>
      <c r="H247" s="8"/>
      <c r="I247" s="8"/>
      <c r="J247" s="8"/>
    </row>
    <row r="248" spans="2:10" x14ac:dyDescent="0.25">
      <c r="B248" s="8"/>
      <c r="C248" s="8"/>
      <c r="D248" s="8"/>
      <c r="E248" s="8"/>
      <c r="F248" s="8"/>
      <c r="G248" s="8"/>
      <c r="H248" s="8"/>
      <c r="I248" s="8"/>
      <c r="J248" s="8"/>
    </row>
    <row r="249" spans="2:10" x14ac:dyDescent="0.25">
      <c r="B249" s="8"/>
      <c r="C249" s="8"/>
      <c r="D249" s="8"/>
      <c r="E249" s="8"/>
      <c r="F249" s="8"/>
      <c r="G249" s="8"/>
      <c r="H249" s="8"/>
      <c r="I249" s="8"/>
      <c r="J249" s="8"/>
    </row>
    <row r="250" spans="2:10" x14ac:dyDescent="0.25">
      <c r="B250" s="8"/>
      <c r="C250" s="8"/>
      <c r="D250" s="8"/>
      <c r="E250" s="8"/>
      <c r="F250" s="8"/>
      <c r="G250" s="8"/>
      <c r="H250" s="8"/>
      <c r="I250" s="8"/>
      <c r="J250" s="8"/>
    </row>
    <row r="251" spans="2:10" x14ac:dyDescent="0.25">
      <c r="B251" s="8"/>
      <c r="C251" s="8"/>
      <c r="D251" s="8"/>
      <c r="E251" s="8"/>
      <c r="F251" s="8"/>
      <c r="G251" s="8"/>
      <c r="H251" s="8"/>
      <c r="I251" s="8"/>
      <c r="J251" s="8"/>
    </row>
    <row r="252" spans="2:10" x14ac:dyDescent="0.25">
      <c r="B252" s="8"/>
      <c r="C252" s="8"/>
      <c r="D252" s="8"/>
      <c r="E252" s="8"/>
      <c r="F252" s="8"/>
      <c r="G252" s="8"/>
      <c r="H252" s="8"/>
      <c r="I252" s="8"/>
      <c r="J252" s="8"/>
    </row>
    <row r="253" spans="2:10" x14ac:dyDescent="0.25">
      <c r="B253" s="8"/>
      <c r="C253" s="8"/>
      <c r="D253" s="8"/>
      <c r="E253" s="8"/>
      <c r="F253" s="8"/>
      <c r="G253" s="8"/>
      <c r="H253" s="8"/>
      <c r="I253" s="8"/>
      <c r="J253" s="8"/>
    </row>
    <row r="254" spans="2:10" x14ac:dyDescent="0.25">
      <c r="B254" s="8"/>
      <c r="C254" s="8"/>
      <c r="D254" s="8"/>
      <c r="E254" s="8"/>
      <c r="F254" s="8"/>
      <c r="G254" s="8"/>
      <c r="H254" s="8"/>
      <c r="I254" s="8"/>
      <c r="J254" s="8"/>
    </row>
    <row r="255" spans="2:10" x14ac:dyDescent="0.25">
      <c r="B255" s="8"/>
      <c r="C255" s="8"/>
      <c r="D255" s="8"/>
      <c r="E255" s="8"/>
      <c r="F255" s="8"/>
      <c r="G255" s="8"/>
      <c r="H255" s="8"/>
      <c r="I255" s="8"/>
      <c r="J255" s="8"/>
    </row>
    <row r="256" spans="2:10" x14ac:dyDescent="0.25">
      <c r="B256" s="8"/>
      <c r="C256" s="8"/>
      <c r="D256" s="8"/>
      <c r="E256" s="8"/>
      <c r="F256" s="8"/>
      <c r="G256" s="8"/>
      <c r="H256" s="8"/>
      <c r="I256" s="8"/>
      <c r="J256" s="8"/>
    </row>
    <row r="257" spans="2:10" x14ac:dyDescent="0.25">
      <c r="B257" s="8"/>
      <c r="C257" s="8"/>
      <c r="D257" s="8"/>
      <c r="E257" s="8"/>
      <c r="F257" s="8"/>
      <c r="G257" s="8"/>
      <c r="H257" s="8"/>
      <c r="I257" s="8"/>
      <c r="J257" s="8"/>
    </row>
    <row r="258" spans="2:10" x14ac:dyDescent="0.25">
      <c r="B258" s="8"/>
      <c r="C258" s="8"/>
      <c r="D258" s="8"/>
      <c r="E258" s="8"/>
      <c r="F258" s="8"/>
      <c r="G258" s="8"/>
      <c r="H258" s="8"/>
      <c r="I258" s="8"/>
      <c r="J258" s="8"/>
    </row>
    <row r="259" spans="2:10" x14ac:dyDescent="0.25">
      <c r="B259" s="8"/>
      <c r="C259" s="8"/>
      <c r="D259" s="8"/>
      <c r="E259" s="8"/>
      <c r="F259" s="8"/>
      <c r="G259" s="8"/>
      <c r="H259" s="8"/>
      <c r="I259" s="8"/>
      <c r="J259" s="8"/>
    </row>
    <row r="260" spans="2:10" x14ac:dyDescent="0.25">
      <c r="B260" s="8"/>
      <c r="C260" s="8"/>
      <c r="D260" s="8"/>
      <c r="E260" s="8"/>
      <c r="F260" s="8"/>
      <c r="G260" s="8"/>
      <c r="H260" s="8"/>
      <c r="I260" s="8"/>
      <c r="J260" s="8"/>
    </row>
    <row r="261" spans="2:10" x14ac:dyDescent="0.25">
      <c r="B261" s="8"/>
      <c r="C261" s="8"/>
      <c r="D261" s="8"/>
      <c r="E261" s="8"/>
      <c r="F261" s="8"/>
      <c r="G261" s="8"/>
      <c r="H261" s="8"/>
      <c r="I261" s="8"/>
      <c r="J261" s="8"/>
    </row>
    <row r="262" spans="2:10" x14ac:dyDescent="0.25">
      <c r="B262" s="8"/>
      <c r="C262" s="8"/>
      <c r="D262" s="8"/>
      <c r="E262" s="8"/>
      <c r="F262" s="8"/>
      <c r="G262" s="8"/>
      <c r="H262" s="8"/>
      <c r="I262" s="8"/>
      <c r="J262" s="8"/>
    </row>
    <row r="263" spans="2:10" x14ac:dyDescent="0.25">
      <c r="B263" s="8"/>
      <c r="C263" s="8"/>
      <c r="D263" s="8"/>
      <c r="E263" s="8"/>
      <c r="F263" s="8"/>
      <c r="G263" s="8"/>
      <c r="H263" s="8"/>
      <c r="I263" s="8"/>
      <c r="J263" s="8"/>
    </row>
    <row r="264" spans="2:10" x14ac:dyDescent="0.25">
      <c r="B264" s="8"/>
      <c r="C264" s="8"/>
      <c r="D264" s="8"/>
      <c r="E264" s="8"/>
      <c r="F264" s="8"/>
      <c r="G264" s="8"/>
      <c r="H264" s="8"/>
      <c r="I264" s="8"/>
      <c r="J264" s="8"/>
    </row>
    <row r="265" spans="2:10" x14ac:dyDescent="0.25">
      <c r="B265" s="8"/>
      <c r="C265" s="8"/>
      <c r="D265" s="8"/>
      <c r="E265" s="8"/>
      <c r="F265" s="8"/>
      <c r="G265" s="8"/>
      <c r="H265" s="8"/>
      <c r="I265" s="8"/>
      <c r="J265" s="8"/>
    </row>
    <row r="266" spans="2:10" x14ac:dyDescent="0.25">
      <c r="B266" s="8"/>
      <c r="C266" s="8"/>
      <c r="D266" s="8"/>
      <c r="E266" s="8"/>
      <c r="F266" s="8"/>
      <c r="G266" s="8"/>
      <c r="H266" s="8"/>
      <c r="I266" s="8"/>
      <c r="J266" s="8"/>
    </row>
    <row r="267" spans="2:10" x14ac:dyDescent="0.25">
      <c r="B267" s="8"/>
      <c r="C267" s="8"/>
      <c r="D267" s="8"/>
      <c r="E267" s="8"/>
      <c r="F267" s="8"/>
      <c r="G267" s="8"/>
      <c r="H267" s="8"/>
      <c r="I267" s="8"/>
      <c r="J267" s="8"/>
    </row>
    <row r="268" spans="2:10" x14ac:dyDescent="0.25">
      <c r="B268" s="8"/>
      <c r="C268" s="8"/>
      <c r="D268" s="8"/>
      <c r="E268" s="8"/>
      <c r="F268" s="8"/>
      <c r="G268" s="8"/>
      <c r="H268" s="8"/>
      <c r="I268" s="8"/>
      <c r="J268" s="8"/>
    </row>
    <row r="269" spans="2:10" x14ac:dyDescent="0.25">
      <c r="B269" s="8"/>
      <c r="C269" s="8"/>
      <c r="D269" s="8"/>
      <c r="E269" s="8"/>
      <c r="F269" s="8"/>
      <c r="G269" s="8"/>
      <c r="H269" s="8"/>
      <c r="I269" s="8"/>
      <c r="J269" s="8"/>
    </row>
    <row r="270" spans="2:10" x14ac:dyDescent="0.25">
      <c r="B270" s="8"/>
      <c r="C270" s="8"/>
      <c r="D270" s="8"/>
      <c r="E270" s="8"/>
      <c r="F270" s="8"/>
      <c r="G270" s="8"/>
      <c r="H270" s="8"/>
      <c r="I270" s="8"/>
      <c r="J270" s="8"/>
    </row>
    <row r="271" spans="2:10" x14ac:dyDescent="0.25">
      <c r="B271" s="8"/>
      <c r="C271" s="8"/>
      <c r="D271" s="8"/>
      <c r="E271" s="8"/>
      <c r="F271" s="8"/>
      <c r="G271" s="8"/>
      <c r="H271" s="8"/>
      <c r="I271" s="8"/>
      <c r="J271" s="8"/>
    </row>
    <row r="272" spans="2:10" x14ac:dyDescent="0.25">
      <c r="B272" s="8"/>
      <c r="C272" s="8"/>
      <c r="D272" s="8"/>
      <c r="E272" s="8"/>
      <c r="F272" s="8"/>
      <c r="G272" s="8"/>
      <c r="H272" s="8"/>
      <c r="I272" s="8"/>
      <c r="J272" s="8"/>
    </row>
    <row r="273" spans="2:10" x14ac:dyDescent="0.25">
      <c r="B273" s="8"/>
      <c r="C273" s="8"/>
      <c r="D273" s="8"/>
      <c r="E273" s="8"/>
      <c r="F273" s="8"/>
      <c r="G273" s="8"/>
      <c r="H273" s="8"/>
      <c r="I273" s="8"/>
      <c r="J273" s="8"/>
    </row>
    <row r="274" spans="2:10" x14ac:dyDescent="0.25">
      <c r="B274" s="8"/>
      <c r="C274" s="8"/>
      <c r="D274" s="8"/>
      <c r="E274" s="8"/>
      <c r="F274" s="8"/>
      <c r="G274" s="8"/>
      <c r="H274" s="8"/>
      <c r="I274" s="8"/>
      <c r="J274" s="8"/>
    </row>
    <row r="275" spans="2:10" x14ac:dyDescent="0.25">
      <c r="B275" s="8"/>
      <c r="C275" s="8"/>
      <c r="D275" s="8"/>
      <c r="E275" s="8"/>
      <c r="F275" s="8"/>
      <c r="G275" s="8"/>
      <c r="H275" s="8"/>
      <c r="I275" s="8"/>
      <c r="J275" s="8"/>
    </row>
    <row r="276" spans="2:10" x14ac:dyDescent="0.25">
      <c r="B276" s="8"/>
      <c r="C276" s="8"/>
      <c r="D276" s="8"/>
      <c r="E276" s="8"/>
      <c r="F276" s="8"/>
      <c r="G276" s="8"/>
      <c r="H276" s="8"/>
      <c r="I276" s="8"/>
      <c r="J276" s="8"/>
    </row>
    <row r="277" spans="2:10" x14ac:dyDescent="0.25">
      <c r="B277" s="8"/>
      <c r="C277" s="8"/>
      <c r="D277" s="8"/>
      <c r="E277" s="8"/>
      <c r="F277" s="8"/>
      <c r="G277" s="8"/>
      <c r="H277" s="8"/>
      <c r="I277" s="8"/>
      <c r="J277" s="8"/>
    </row>
    <row r="278" spans="2:10" x14ac:dyDescent="0.25">
      <c r="B278" s="8"/>
      <c r="C278" s="8"/>
      <c r="D278" s="8"/>
      <c r="E278" s="8"/>
      <c r="F278" s="8"/>
      <c r="G278" s="8"/>
      <c r="H278" s="8"/>
      <c r="I278" s="8"/>
      <c r="J278" s="8"/>
    </row>
    <row r="279" spans="2:10" x14ac:dyDescent="0.25">
      <c r="B279" s="8"/>
      <c r="C279" s="8"/>
      <c r="D279" s="8"/>
      <c r="E279" s="8"/>
      <c r="F279" s="8"/>
      <c r="G279" s="8"/>
      <c r="H279" s="8"/>
      <c r="I279" s="8"/>
      <c r="J279" s="8"/>
    </row>
    <row r="280" spans="2:10" x14ac:dyDescent="0.25">
      <c r="B280" s="8"/>
      <c r="C280" s="8"/>
      <c r="D280" s="8"/>
      <c r="E280" s="8"/>
      <c r="F280" s="8"/>
      <c r="G280" s="8"/>
      <c r="H280" s="8"/>
      <c r="I280" s="8"/>
      <c r="J280" s="8"/>
    </row>
    <row r="281" spans="2:10" x14ac:dyDescent="0.25">
      <c r="B281" s="8"/>
      <c r="C281" s="8"/>
      <c r="D281" s="8"/>
      <c r="E281" s="8"/>
      <c r="F281" s="8"/>
      <c r="G281" s="8"/>
      <c r="H281" s="8"/>
      <c r="I281" s="8"/>
      <c r="J281" s="8"/>
    </row>
    <row r="282" spans="2:10" x14ac:dyDescent="0.25">
      <c r="B282" s="8"/>
      <c r="C282" s="8"/>
      <c r="D282" s="8"/>
      <c r="E282" s="8"/>
      <c r="F282" s="8"/>
      <c r="G282" s="8"/>
      <c r="H282" s="8"/>
      <c r="I282" s="8"/>
      <c r="J282" s="8"/>
    </row>
    <row r="283" spans="2:10" x14ac:dyDescent="0.25">
      <c r="B283" s="8"/>
      <c r="C283" s="8"/>
      <c r="D283" s="8"/>
      <c r="E283" s="8"/>
      <c r="F283" s="8"/>
      <c r="G283" s="8"/>
      <c r="H283" s="8"/>
      <c r="I283" s="8"/>
      <c r="J283" s="8"/>
    </row>
    <row r="284" spans="2:10" x14ac:dyDescent="0.25">
      <c r="B284" s="8"/>
      <c r="C284" s="8"/>
      <c r="D284" s="8"/>
      <c r="E284" s="8"/>
      <c r="F284" s="8"/>
      <c r="G284" s="8"/>
      <c r="H284" s="8"/>
      <c r="I284" s="8"/>
      <c r="J284" s="8"/>
    </row>
    <row r="285" spans="2:10" x14ac:dyDescent="0.25">
      <c r="B285" s="8"/>
      <c r="C285" s="8"/>
      <c r="D285" s="8"/>
      <c r="E285" s="8"/>
      <c r="F285" s="8"/>
      <c r="G285" s="8"/>
      <c r="H285" s="8"/>
      <c r="I285" s="8"/>
      <c r="J285" s="8"/>
    </row>
    <row r="286" spans="2:10" x14ac:dyDescent="0.25">
      <c r="B286" s="8"/>
      <c r="C286" s="8"/>
      <c r="D286" s="8"/>
      <c r="E286" s="8"/>
      <c r="F286" s="8"/>
      <c r="G286" s="8"/>
      <c r="H286" s="8"/>
      <c r="I286" s="8"/>
      <c r="J286" s="8"/>
    </row>
    <row r="287" spans="2:10" x14ac:dyDescent="0.25">
      <c r="B287" s="8"/>
      <c r="C287" s="8"/>
      <c r="D287" s="8"/>
      <c r="E287" s="8"/>
      <c r="F287" s="8"/>
      <c r="G287" s="8"/>
      <c r="H287" s="8"/>
      <c r="I287" s="8"/>
      <c r="J287" s="8"/>
    </row>
    <row r="288" spans="2:10" x14ac:dyDescent="0.25">
      <c r="B288" s="8"/>
      <c r="C288" s="8"/>
      <c r="D288" s="8"/>
      <c r="E288" s="8"/>
      <c r="F288" s="8"/>
      <c r="G288" s="8"/>
      <c r="H288" s="8"/>
      <c r="I288" s="8"/>
      <c r="J288" s="8"/>
    </row>
    <row r="289" spans="2:10" x14ac:dyDescent="0.25">
      <c r="B289" s="8"/>
      <c r="C289" s="8"/>
      <c r="D289" s="8"/>
      <c r="E289" s="8"/>
      <c r="F289" s="8"/>
      <c r="G289" s="8"/>
      <c r="H289" s="8"/>
      <c r="I289" s="8"/>
      <c r="J289" s="8"/>
    </row>
    <row r="290" spans="2:10" x14ac:dyDescent="0.25">
      <c r="B290" s="8"/>
      <c r="C290" s="8"/>
      <c r="D290" s="8"/>
      <c r="E290" s="8"/>
      <c r="F290" s="8"/>
      <c r="G290" s="8"/>
      <c r="H290" s="8"/>
      <c r="I290" s="8"/>
      <c r="J290" s="8"/>
    </row>
    <row r="291" spans="2:10" x14ac:dyDescent="0.25">
      <c r="B291" s="8"/>
      <c r="C291" s="8"/>
      <c r="D291" s="8"/>
      <c r="E291" s="8"/>
      <c r="F291" s="8"/>
      <c r="G291" s="8"/>
      <c r="H291" s="8"/>
      <c r="I291" s="8"/>
      <c r="J291" s="8"/>
    </row>
    <row r="292" spans="2:10" x14ac:dyDescent="0.25">
      <c r="B292" s="8"/>
      <c r="C292" s="8"/>
      <c r="D292" s="8"/>
      <c r="E292" s="8"/>
      <c r="F292" s="8"/>
      <c r="G292" s="8"/>
      <c r="H292" s="8"/>
      <c r="I292" s="8"/>
      <c r="J292" s="8"/>
    </row>
    <row r="293" spans="2:10" x14ac:dyDescent="0.25">
      <c r="B293" s="8"/>
      <c r="C293" s="8"/>
      <c r="D293" s="8"/>
      <c r="E293" s="8"/>
      <c r="F293" s="8"/>
      <c r="G293" s="8"/>
      <c r="H293" s="8"/>
      <c r="I293" s="8"/>
      <c r="J293" s="8"/>
    </row>
    <row r="294" spans="2:10" x14ac:dyDescent="0.25">
      <c r="B294" s="8"/>
      <c r="C294" s="8"/>
      <c r="D294" s="8"/>
      <c r="E294" s="8"/>
      <c r="F294" s="8"/>
      <c r="G294" s="8"/>
      <c r="H294" s="8"/>
      <c r="I294" s="8"/>
      <c r="J294" s="8"/>
    </row>
    <row r="295" spans="2:10" x14ac:dyDescent="0.25">
      <c r="B295" s="8"/>
      <c r="C295" s="8"/>
      <c r="D295" s="8"/>
      <c r="E295" s="8"/>
      <c r="F295" s="8"/>
      <c r="G295" s="8"/>
      <c r="H295" s="8"/>
      <c r="I295" s="8"/>
      <c r="J295" s="8"/>
    </row>
    <row r="296" spans="2:10" x14ac:dyDescent="0.25">
      <c r="B296" s="8"/>
      <c r="C296" s="8"/>
      <c r="D296" s="8"/>
      <c r="E296" s="8"/>
      <c r="F296" s="8"/>
      <c r="G296" s="8"/>
      <c r="H296" s="8"/>
      <c r="I296" s="8"/>
      <c r="J296" s="8"/>
    </row>
    <row r="297" spans="2:10" x14ac:dyDescent="0.25">
      <c r="B297" s="8"/>
      <c r="C297" s="8"/>
      <c r="D297" s="8"/>
      <c r="E297" s="8"/>
      <c r="F297" s="8"/>
      <c r="G297" s="8"/>
      <c r="H297" s="8"/>
      <c r="I297" s="8"/>
      <c r="J297" s="8"/>
    </row>
    <row r="298" spans="2:10" x14ac:dyDescent="0.25">
      <c r="B298" s="8"/>
      <c r="C298" s="8"/>
      <c r="D298" s="8"/>
      <c r="E298" s="8"/>
      <c r="F298" s="8"/>
      <c r="G298" s="8"/>
      <c r="H298" s="8"/>
      <c r="I298" s="8"/>
      <c r="J298" s="8"/>
    </row>
    <row r="299" spans="2:10" x14ac:dyDescent="0.25">
      <c r="B299" s="8"/>
      <c r="C299" s="8"/>
      <c r="D299" s="8"/>
      <c r="E299" s="8"/>
      <c r="F299" s="8"/>
      <c r="G299" s="8"/>
      <c r="H299" s="8"/>
      <c r="I299" s="8"/>
      <c r="J299" s="8"/>
    </row>
    <row r="300" spans="2:10" x14ac:dyDescent="0.25">
      <c r="B300" s="8"/>
      <c r="C300" s="8"/>
      <c r="D300" s="8"/>
      <c r="E300" s="8"/>
      <c r="F300" s="8"/>
      <c r="G300" s="8"/>
      <c r="H300" s="8"/>
      <c r="I300" s="8"/>
      <c r="J300" s="8"/>
    </row>
    <row r="301" spans="2:10" x14ac:dyDescent="0.25">
      <c r="B301" s="8"/>
      <c r="C301" s="8"/>
      <c r="D301" s="8"/>
      <c r="E301" s="8"/>
      <c r="F301" s="8"/>
      <c r="G301" s="8"/>
      <c r="H301" s="8"/>
      <c r="I301" s="8"/>
      <c r="J301" s="8"/>
    </row>
    <row r="302" spans="2:10" x14ac:dyDescent="0.25">
      <c r="B302" s="8"/>
      <c r="C302" s="8"/>
      <c r="D302" s="8"/>
      <c r="E302" s="8"/>
      <c r="F302" s="8"/>
      <c r="G302" s="8"/>
      <c r="H302" s="8"/>
      <c r="I302" s="8"/>
      <c r="J302" s="8"/>
    </row>
    <row r="303" spans="2:10" x14ac:dyDescent="0.25">
      <c r="B303" s="8"/>
      <c r="C303" s="8"/>
      <c r="D303" s="8"/>
      <c r="E303" s="8"/>
      <c r="F303" s="8"/>
      <c r="G303" s="8"/>
      <c r="H303" s="8"/>
      <c r="I303" s="8"/>
      <c r="J303" s="8"/>
    </row>
    <row r="304" spans="2:10" x14ac:dyDescent="0.25">
      <c r="B304" s="8"/>
      <c r="C304" s="8"/>
      <c r="D304" s="8"/>
      <c r="E304" s="8"/>
      <c r="F304" s="8"/>
      <c r="G304" s="8"/>
      <c r="H304" s="8"/>
      <c r="I304" s="8"/>
      <c r="J304" s="8"/>
    </row>
    <row r="305" spans="2:10" x14ac:dyDescent="0.25">
      <c r="B305" s="8"/>
      <c r="C305" s="8"/>
      <c r="D305" s="8"/>
      <c r="E305" s="8"/>
      <c r="F305" s="8"/>
      <c r="G305" s="8"/>
      <c r="H305" s="8"/>
      <c r="I305" s="8"/>
      <c r="J305" s="8"/>
    </row>
    <row r="306" spans="2:10" x14ac:dyDescent="0.25">
      <c r="B306" s="8"/>
      <c r="C306" s="8"/>
      <c r="D306" s="8"/>
      <c r="E306" s="8"/>
      <c r="F306" s="8"/>
      <c r="G306" s="8"/>
      <c r="H306" s="8"/>
      <c r="I306" s="8"/>
      <c r="J306" s="8"/>
    </row>
    <row r="307" spans="2:10" x14ac:dyDescent="0.25">
      <c r="B307" s="8"/>
      <c r="C307" s="8"/>
      <c r="D307" s="8"/>
      <c r="E307" s="8"/>
      <c r="F307" s="8"/>
      <c r="G307" s="8"/>
      <c r="H307" s="8"/>
      <c r="I307" s="8"/>
      <c r="J307" s="8"/>
    </row>
    <row r="308" spans="2:10" x14ac:dyDescent="0.25">
      <c r="B308" s="8"/>
      <c r="C308" s="8"/>
      <c r="D308" s="8"/>
      <c r="E308" s="8"/>
      <c r="F308" s="8"/>
      <c r="G308" s="8"/>
      <c r="H308" s="8"/>
      <c r="I308" s="8"/>
      <c r="J308" s="8"/>
    </row>
    <row r="309" spans="2:10" x14ac:dyDescent="0.25">
      <c r="B309" s="8"/>
      <c r="C309" s="8"/>
      <c r="D309" s="8"/>
      <c r="E309" s="8"/>
      <c r="F309" s="8"/>
      <c r="G309" s="8"/>
      <c r="H309" s="8"/>
      <c r="I309" s="8"/>
      <c r="J309" s="8"/>
    </row>
    <row r="310" spans="2:10" x14ac:dyDescent="0.25">
      <c r="B310" s="8"/>
      <c r="C310" s="8"/>
      <c r="D310" s="8"/>
      <c r="E310" s="8"/>
      <c r="F310" s="8"/>
      <c r="G310" s="8"/>
      <c r="H310" s="8"/>
      <c r="I310" s="8"/>
      <c r="J310" s="8"/>
    </row>
    <row r="311" spans="2:10" x14ac:dyDescent="0.25">
      <c r="B311" s="8"/>
      <c r="C311" s="8"/>
      <c r="D311" s="8"/>
      <c r="E311" s="8"/>
      <c r="F311" s="8"/>
      <c r="G311" s="8"/>
      <c r="H311" s="8"/>
      <c r="I311" s="8"/>
      <c r="J311" s="8"/>
    </row>
    <row r="312" spans="2:10" x14ac:dyDescent="0.25">
      <c r="B312" s="8"/>
      <c r="C312" s="8"/>
      <c r="D312" s="8"/>
      <c r="E312" s="8"/>
      <c r="F312" s="8"/>
      <c r="G312" s="8"/>
      <c r="H312" s="8"/>
      <c r="I312" s="8"/>
      <c r="J312" s="8"/>
    </row>
    <row r="313" spans="2:10" x14ac:dyDescent="0.25">
      <c r="B313" s="8"/>
      <c r="C313" s="8"/>
      <c r="D313" s="8"/>
      <c r="E313" s="8"/>
      <c r="F313" s="8"/>
      <c r="G313" s="8"/>
      <c r="H313" s="8"/>
      <c r="I313" s="8"/>
      <c r="J313" s="8"/>
    </row>
    <row r="314" spans="2:10" x14ac:dyDescent="0.25">
      <c r="B314" s="8"/>
      <c r="C314" s="8"/>
      <c r="D314" s="8"/>
      <c r="E314" s="8"/>
      <c r="F314" s="8"/>
      <c r="G314" s="8"/>
      <c r="H314" s="8"/>
      <c r="I314" s="8"/>
      <c r="J314" s="8"/>
    </row>
    <row r="315" spans="2:10" x14ac:dyDescent="0.25">
      <c r="B315" s="8"/>
      <c r="C315" s="8"/>
      <c r="D315" s="8"/>
      <c r="E315" s="8"/>
      <c r="F315" s="8"/>
      <c r="G315" s="8"/>
      <c r="H315" s="8"/>
      <c r="I315" s="8"/>
      <c r="J315" s="8"/>
    </row>
    <row r="316" spans="2:10" x14ac:dyDescent="0.25">
      <c r="B316" s="8"/>
      <c r="C316" s="8"/>
      <c r="D316" s="8"/>
      <c r="E316" s="8"/>
      <c r="F316" s="8"/>
      <c r="G316" s="8"/>
      <c r="H316" s="8"/>
      <c r="I316" s="8"/>
      <c r="J316" s="8"/>
    </row>
    <row r="317" spans="2:10" x14ac:dyDescent="0.25">
      <c r="B317" s="8"/>
      <c r="C317" s="8"/>
      <c r="D317" s="8"/>
      <c r="E317" s="8"/>
      <c r="F317" s="8"/>
      <c r="G317" s="8"/>
      <c r="H317" s="8"/>
      <c r="I317" s="8"/>
      <c r="J317" s="8"/>
    </row>
    <row r="318" spans="2:10" x14ac:dyDescent="0.25">
      <c r="B318" s="8"/>
      <c r="C318" s="8"/>
      <c r="D318" s="8"/>
      <c r="E318" s="8"/>
      <c r="F318" s="8"/>
      <c r="G318" s="8"/>
      <c r="H318" s="8"/>
      <c r="I318" s="8"/>
      <c r="J318" s="8"/>
    </row>
    <row r="319" spans="2:10" x14ac:dyDescent="0.25">
      <c r="B319" s="8"/>
      <c r="C319" s="8"/>
      <c r="D319" s="8"/>
      <c r="E319" s="8"/>
      <c r="F319" s="8"/>
      <c r="G319" s="8"/>
      <c r="H319" s="8"/>
      <c r="I319" s="8"/>
      <c r="J319" s="8"/>
    </row>
    <row r="320" spans="2:10" x14ac:dyDescent="0.25">
      <c r="B320" s="8"/>
      <c r="C320" s="8"/>
      <c r="D320" s="8"/>
      <c r="E320" s="8"/>
      <c r="F320" s="8"/>
      <c r="G320" s="8"/>
      <c r="H320" s="8"/>
      <c r="I320" s="8"/>
      <c r="J320" s="8"/>
    </row>
    <row r="321" spans="2:10" x14ac:dyDescent="0.25">
      <c r="B321" s="8"/>
      <c r="C321" s="8"/>
      <c r="D321" s="8"/>
      <c r="E321" s="8"/>
      <c r="F321" s="8"/>
      <c r="G321" s="8"/>
      <c r="H321" s="8"/>
      <c r="I321" s="8"/>
      <c r="J321" s="8"/>
    </row>
    <row r="322" spans="2:10" x14ac:dyDescent="0.25">
      <c r="B322" s="8"/>
      <c r="C322" s="8"/>
      <c r="D322" s="8"/>
      <c r="E322" s="8"/>
      <c r="F322" s="8"/>
      <c r="G322" s="8"/>
      <c r="H322" s="8"/>
      <c r="I322" s="8"/>
      <c r="J322" s="8"/>
    </row>
    <row r="323" spans="2:10" x14ac:dyDescent="0.25">
      <c r="B323" s="8"/>
      <c r="C323" s="8"/>
      <c r="D323" s="8"/>
      <c r="E323" s="8"/>
      <c r="F323" s="8"/>
      <c r="G323" s="8"/>
      <c r="H323" s="8"/>
      <c r="I323" s="8"/>
      <c r="J323" s="8"/>
    </row>
    <row r="324" spans="2:10" x14ac:dyDescent="0.25">
      <c r="B324" s="8"/>
      <c r="C324" s="8"/>
      <c r="D324" s="8"/>
      <c r="E324" s="8"/>
      <c r="F324" s="8"/>
      <c r="G324" s="8"/>
      <c r="H324" s="8"/>
      <c r="I324" s="8"/>
      <c r="J324" s="8"/>
    </row>
    <row r="325" spans="2:10" x14ac:dyDescent="0.25">
      <c r="B325" s="8"/>
      <c r="C325" s="8"/>
      <c r="D325" s="8"/>
      <c r="E325" s="8"/>
      <c r="F325" s="8"/>
      <c r="G325" s="8"/>
      <c r="H325" s="8"/>
      <c r="I325" s="8"/>
      <c r="J325" s="8"/>
    </row>
    <row r="326" spans="2:10" x14ac:dyDescent="0.25">
      <c r="B326" s="8"/>
      <c r="C326" s="8"/>
      <c r="D326" s="8"/>
      <c r="E326" s="8"/>
      <c r="F326" s="8"/>
      <c r="G326" s="8"/>
      <c r="H326" s="8"/>
      <c r="I326" s="8"/>
      <c r="J326" s="8"/>
    </row>
    <row r="327" spans="2:10" x14ac:dyDescent="0.25">
      <c r="B327" s="8"/>
      <c r="C327" s="8"/>
      <c r="D327" s="8"/>
      <c r="E327" s="8"/>
      <c r="F327" s="8"/>
      <c r="G327" s="8"/>
      <c r="H327" s="8"/>
      <c r="I327" s="8"/>
      <c r="J327" s="8"/>
    </row>
    <row r="328" spans="2:10" x14ac:dyDescent="0.25">
      <c r="B328" s="8"/>
      <c r="C328" s="8"/>
      <c r="D328" s="8"/>
      <c r="E328" s="8"/>
      <c r="F328" s="8"/>
      <c r="G328" s="8"/>
      <c r="H328" s="8"/>
      <c r="I328" s="8"/>
      <c r="J328" s="8"/>
    </row>
    <row r="329" spans="2:10" x14ac:dyDescent="0.25">
      <c r="B329" s="8"/>
      <c r="C329" s="8"/>
      <c r="D329" s="8"/>
      <c r="E329" s="8"/>
      <c r="F329" s="8"/>
      <c r="G329" s="8"/>
      <c r="H329" s="8"/>
      <c r="I329" s="8"/>
      <c r="J329" s="8"/>
    </row>
    <row r="330" spans="2:10" x14ac:dyDescent="0.25">
      <c r="B330" s="8"/>
      <c r="C330" s="8"/>
      <c r="D330" s="8"/>
      <c r="E330" s="8"/>
      <c r="F330" s="8"/>
      <c r="G330" s="8"/>
      <c r="H330" s="8"/>
      <c r="I330" s="8"/>
      <c r="J330" s="8"/>
    </row>
    <row r="331" spans="2:10" x14ac:dyDescent="0.25">
      <c r="B331" s="8"/>
      <c r="C331" s="8"/>
      <c r="D331" s="8"/>
      <c r="E331" s="8"/>
      <c r="F331" s="8"/>
      <c r="G331" s="8"/>
      <c r="H331" s="8"/>
      <c r="I331" s="8"/>
      <c r="J331" s="8"/>
    </row>
    <row r="332" spans="2:10" x14ac:dyDescent="0.25">
      <c r="B332" s="8"/>
      <c r="C332" s="8"/>
      <c r="D332" s="8"/>
      <c r="E332" s="8"/>
      <c r="F332" s="8"/>
      <c r="G332" s="8"/>
      <c r="H332" s="8"/>
      <c r="I332" s="8"/>
      <c r="J332" s="8"/>
    </row>
    <row r="333" spans="2:10" x14ac:dyDescent="0.25">
      <c r="B333" s="8"/>
      <c r="C333" s="8"/>
      <c r="D333" s="8"/>
      <c r="E333" s="8"/>
      <c r="F333" s="8"/>
      <c r="G333" s="8"/>
      <c r="H333" s="8"/>
      <c r="I333" s="8"/>
      <c r="J333" s="8"/>
    </row>
    <row r="334" spans="2:10" x14ac:dyDescent="0.25">
      <c r="B334" s="8"/>
      <c r="C334" s="8"/>
      <c r="D334" s="8"/>
      <c r="E334" s="8"/>
      <c r="F334" s="8"/>
      <c r="G334" s="8"/>
      <c r="H334" s="8"/>
      <c r="I334" s="8"/>
      <c r="J334" s="8"/>
    </row>
    <row r="335" spans="2:10" x14ac:dyDescent="0.25">
      <c r="B335" s="8"/>
      <c r="C335" s="8"/>
      <c r="D335" s="8"/>
      <c r="E335" s="8"/>
      <c r="F335" s="8"/>
      <c r="G335" s="8"/>
      <c r="H335" s="8"/>
      <c r="I335" s="8"/>
      <c r="J335" s="8"/>
    </row>
    <row r="336" spans="2:10" x14ac:dyDescent="0.25">
      <c r="B336" s="8"/>
      <c r="C336" s="8"/>
      <c r="D336" s="8"/>
      <c r="E336" s="8"/>
      <c r="F336" s="8"/>
      <c r="G336" s="8"/>
      <c r="H336" s="8"/>
      <c r="I336" s="8"/>
      <c r="J336" s="8"/>
    </row>
    <row r="337" spans="2:10" x14ac:dyDescent="0.25">
      <c r="B337" s="8"/>
      <c r="C337" s="8"/>
      <c r="D337" s="8"/>
      <c r="E337" s="8"/>
      <c r="F337" s="8"/>
      <c r="G337" s="8"/>
      <c r="H337" s="8"/>
      <c r="I337" s="8"/>
      <c r="J337" s="8"/>
    </row>
    <row r="338" spans="2:10" x14ac:dyDescent="0.25">
      <c r="B338" s="8"/>
      <c r="C338" s="8"/>
      <c r="D338" s="8"/>
      <c r="E338" s="8"/>
      <c r="F338" s="8"/>
      <c r="G338" s="8"/>
      <c r="H338" s="8"/>
      <c r="I338" s="8"/>
      <c r="J338" s="8"/>
    </row>
    <row r="339" spans="2:10" x14ac:dyDescent="0.25">
      <c r="B339" s="8"/>
      <c r="C339" s="8"/>
      <c r="D339" s="8"/>
      <c r="E339" s="8"/>
      <c r="F339" s="8"/>
      <c r="G339" s="8"/>
      <c r="H339" s="8"/>
      <c r="I339" s="8"/>
      <c r="J339" s="8"/>
    </row>
    <row r="340" spans="2:10" x14ac:dyDescent="0.25">
      <c r="B340" s="8"/>
      <c r="C340" s="8"/>
      <c r="D340" s="8"/>
      <c r="E340" s="8"/>
      <c r="F340" s="8"/>
      <c r="G340" s="8"/>
      <c r="H340" s="8"/>
      <c r="I340" s="8"/>
      <c r="J340" s="8"/>
    </row>
    <row r="341" spans="2:10" x14ac:dyDescent="0.25">
      <c r="B341" s="8"/>
      <c r="C341" s="8"/>
      <c r="D341" s="8"/>
      <c r="E341" s="8"/>
      <c r="F341" s="8"/>
      <c r="G341" s="8"/>
      <c r="H341" s="8"/>
      <c r="I341" s="8"/>
      <c r="J341" s="8"/>
    </row>
    <row r="342" spans="2:10" x14ac:dyDescent="0.25">
      <c r="B342" s="8"/>
      <c r="C342" s="8"/>
      <c r="D342" s="8"/>
      <c r="E342" s="8"/>
      <c r="F342" s="8"/>
      <c r="G342" s="8"/>
      <c r="H342" s="8"/>
      <c r="I342" s="8"/>
      <c r="J342" s="8"/>
    </row>
    <row r="343" spans="2:10" x14ac:dyDescent="0.25">
      <c r="B343" s="8"/>
      <c r="C343" s="8"/>
      <c r="D343" s="8"/>
      <c r="E343" s="8"/>
      <c r="F343" s="8"/>
      <c r="G343" s="8"/>
      <c r="H343" s="8"/>
      <c r="I343" s="8"/>
      <c r="J343" s="8"/>
    </row>
    <row r="344" spans="2:10" x14ac:dyDescent="0.25">
      <c r="B344" s="8"/>
      <c r="C344" s="8"/>
      <c r="D344" s="8"/>
      <c r="E344" s="8"/>
      <c r="F344" s="8"/>
      <c r="G344" s="8"/>
      <c r="H344" s="8"/>
      <c r="I344" s="8"/>
      <c r="J344" s="8"/>
    </row>
    <row r="345" spans="2:10" x14ac:dyDescent="0.25">
      <c r="B345" s="8"/>
      <c r="C345" s="8"/>
      <c r="D345" s="8"/>
      <c r="E345" s="8"/>
      <c r="F345" s="8"/>
      <c r="G345" s="8"/>
      <c r="H345" s="8"/>
      <c r="I345" s="8"/>
      <c r="J345" s="8"/>
    </row>
    <row r="346" spans="2:10" x14ac:dyDescent="0.25">
      <c r="B346" s="8"/>
      <c r="C346" s="8"/>
      <c r="D346" s="8"/>
      <c r="E346" s="8"/>
      <c r="F346" s="8"/>
      <c r="G346" s="8"/>
      <c r="H346" s="8"/>
      <c r="I346" s="8"/>
      <c r="J346" s="8"/>
    </row>
    <row r="347" spans="2:10" x14ac:dyDescent="0.25">
      <c r="B347" s="8"/>
      <c r="C347" s="8"/>
      <c r="D347" s="8"/>
      <c r="E347" s="8"/>
      <c r="F347" s="8"/>
      <c r="G347" s="8"/>
      <c r="H347" s="8"/>
      <c r="I347" s="8"/>
      <c r="J347" s="8"/>
    </row>
    <row r="348" spans="2:10" x14ac:dyDescent="0.25">
      <c r="B348" s="8"/>
      <c r="C348" s="8"/>
      <c r="D348" s="8"/>
      <c r="E348" s="8"/>
      <c r="F348" s="8"/>
      <c r="G348" s="8"/>
      <c r="H348" s="8"/>
      <c r="I348" s="8"/>
      <c r="J348" s="8"/>
    </row>
    <row r="349" spans="2:10" x14ac:dyDescent="0.25">
      <c r="B349" s="8"/>
      <c r="C349" s="8"/>
      <c r="D349" s="8"/>
      <c r="E349" s="8"/>
      <c r="F349" s="8"/>
      <c r="G349" s="8"/>
      <c r="H349" s="8"/>
      <c r="I349" s="8"/>
      <c r="J349" s="8"/>
    </row>
    <row r="350" spans="2:10" x14ac:dyDescent="0.25">
      <c r="B350" s="8"/>
      <c r="C350" s="8"/>
      <c r="D350" s="8"/>
      <c r="E350" s="8"/>
      <c r="F350" s="8"/>
      <c r="G350" s="8"/>
      <c r="H350" s="8"/>
      <c r="I350" s="8"/>
      <c r="J350" s="8"/>
    </row>
    <row r="351" spans="2:10" x14ac:dyDescent="0.25">
      <c r="B351" s="8"/>
      <c r="C351" s="8"/>
      <c r="D351" s="8"/>
      <c r="E351" s="8"/>
      <c r="F351" s="8"/>
      <c r="G351" s="8"/>
      <c r="H351" s="8"/>
      <c r="I351" s="8"/>
      <c r="J351" s="8"/>
    </row>
    <row r="352" spans="2:10" x14ac:dyDescent="0.25">
      <c r="B352" s="8"/>
      <c r="C352" s="8"/>
      <c r="D352" s="8"/>
      <c r="E352" s="8"/>
      <c r="F352" s="8"/>
      <c r="G352" s="8"/>
      <c r="H352" s="8"/>
      <c r="I352" s="8"/>
      <c r="J352" s="8"/>
    </row>
    <row r="353" spans="2:10" x14ac:dyDescent="0.25">
      <c r="B353" s="8"/>
      <c r="C353" s="8"/>
      <c r="D353" s="8"/>
      <c r="E353" s="8"/>
      <c r="F353" s="8"/>
      <c r="G353" s="8"/>
      <c r="H353" s="8"/>
      <c r="I353" s="8"/>
      <c r="J353" s="8"/>
    </row>
    <row r="354" spans="2:10" x14ac:dyDescent="0.25">
      <c r="B354" s="8"/>
      <c r="C354" s="8"/>
      <c r="D354" s="8"/>
      <c r="E354" s="8"/>
      <c r="F354" s="8"/>
      <c r="G354" s="8"/>
      <c r="H354" s="8"/>
      <c r="I354" s="8"/>
      <c r="J354" s="8"/>
    </row>
    <row r="355" spans="2:10" x14ac:dyDescent="0.25">
      <c r="B355" s="8"/>
      <c r="C355" s="8"/>
      <c r="D355" s="8"/>
      <c r="E355" s="8"/>
      <c r="F355" s="8"/>
      <c r="G355" s="8"/>
      <c r="H355" s="8"/>
      <c r="I355" s="8"/>
      <c r="J355" s="8"/>
    </row>
    <row r="356" spans="2:10" x14ac:dyDescent="0.25">
      <c r="B356" s="8"/>
      <c r="C356" s="8"/>
      <c r="D356" s="8"/>
      <c r="E356" s="8"/>
      <c r="F356" s="8"/>
      <c r="G356" s="8"/>
      <c r="H356" s="8"/>
      <c r="I356" s="8"/>
      <c r="J356" s="8"/>
    </row>
    <row r="357" spans="2:10" x14ac:dyDescent="0.25">
      <c r="B357" s="8"/>
      <c r="C357" s="8"/>
      <c r="D357" s="8"/>
      <c r="E357" s="8"/>
      <c r="F357" s="8"/>
      <c r="G357" s="8"/>
      <c r="H357" s="8"/>
      <c r="I357" s="8"/>
      <c r="J357" s="8"/>
    </row>
    <row r="358" spans="2:10" x14ac:dyDescent="0.25">
      <c r="B358" s="8"/>
      <c r="C358" s="8"/>
      <c r="D358" s="8"/>
      <c r="E358" s="8"/>
      <c r="F358" s="8"/>
      <c r="G358" s="8"/>
      <c r="H358" s="8"/>
      <c r="I358" s="8"/>
      <c r="J358" s="8"/>
    </row>
    <row r="359" spans="2:10" x14ac:dyDescent="0.25">
      <c r="B359" s="8"/>
      <c r="C359" s="8"/>
      <c r="D359" s="8"/>
      <c r="E359" s="8"/>
      <c r="F359" s="8"/>
      <c r="G359" s="8"/>
      <c r="H359" s="8"/>
      <c r="I359" s="8"/>
      <c r="J359" s="8"/>
    </row>
    <row r="360" spans="2:10" x14ac:dyDescent="0.25">
      <c r="B360" s="8"/>
      <c r="C360" s="8"/>
      <c r="D360" s="8"/>
      <c r="E360" s="8"/>
      <c r="F360" s="8"/>
      <c r="G360" s="8"/>
      <c r="H360" s="8"/>
      <c r="I360" s="8"/>
      <c r="J360" s="8"/>
    </row>
    <row r="361" spans="2:10" x14ac:dyDescent="0.25">
      <c r="B361" s="8"/>
      <c r="C361" s="8"/>
      <c r="D361" s="8"/>
      <c r="E361" s="8"/>
      <c r="F361" s="8"/>
      <c r="G361" s="8"/>
      <c r="H361" s="8"/>
      <c r="I361" s="8"/>
      <c r="J361" s="8"/>
    </row>
    <row r="362" spans="2:10" x14ac:dyDescent="0.25">
      <c r="B362" s="8"/>
      <c r="C362" s="8"/>
      <c r="D362" s="8"/>
      <c r="E362" s="8"/>
      <c r="F362" s="8"/>
      <c r="G362" s="8"/>
      <c r="H362" s="8"/>
      <c r="I362" s="8"/>
      <c r="J362" s="8"/>
    </row>
    <row r="363" spans="2:10" x14ac:dyDescent="0.25">
      <c r="B363" s="8"/>
      <c r="C363" s="8"/>
      <c r="D363" s="8"/>
      <c r="E363" s="8"/>
      <c r="F363" s="8"/>
      <c r="G363" s="8"/>
      <c r="H363" s="8"/>
      <c r="I363" s="8"/>
      <c r="J363" s="8"/>
    </row>
    <row r="364" spans="2:10" x14ac:dyDescent="0.25">
      <c r="B364" s="8"/>
      <c r="C364" s="8"/>
      <c r="D364" s="8"/>
      <c r="E364" s="8"/>
      <c r="F364" s="8"/>
      <c r="G364" s="8"/>
      <c r="H364" s="8"/>
      <c r="I364" s="8"/>
      <c r="J364" s="8"/>
    </row>
    <row r="365" spans="2:10" x14ac:dyDescent="0.25">
      <c r="B365" s="8"/>
      <c r="C365" s="8"/>
      <c r="D365" s="8"/>
      <c r="E365" s="8"/>
      <c r="F365" s="8"/>
      <c r="G365" s="8"/>
      <c r="H365" s="8"/>
      <c r="I365" s="8"/>
      <c r="J365" s="8"/>
    </row>
    <row r="366" spans="2:10" x14ac:dyDescent="0.25">
      <c r="B366" s="8"/>
      <c r="C366" s="8"/>
      <c r="D366" s="8"/>
      <c r="E366" s="8"/>
      <c r="F366" s="8"/>
      <c r="G366" s="8"/>
      <c r="H366" s="8"/>
      <c r="I366" s="8"/>
      <c r="J366" s="8"/>
    </row>
    <row r="367" spans="2:10" x14ac:dyDescent="0.25">
      <c r="B367" s="8"/>
      <c r="C367" s="8"/>
      <c r="D367" s="8"/>
      <c r="E367" s="8"/>
      <c r="F367" s="8"/>
      <c r="G367" s="8"/>
      <c r="H367" s="8"/>
      <c r="I367" s="8"/>
      <c r="J367" s="8"/>
    </row>
    <row r="368" spans="2:10" x14ac:dyDescent="0.25">
      <c r="B368" s="8"/>
      <c r="C368" s="8"/>
      <c r="D368" s="8"/>
      <c r="E368" s="8"/>
      <c r="F368" s="8"/>
      <c r="G368" s="8"/>
      <c r="H368" s="8"/>
      <c r="I368" s="8"/>
      <c r="J368" s="8"/>
    </row>
    <row r="369" spans="2:10" x14ac:dyDescent="0.25">
      <c r="B369" s="8"/>
      <c r="C369" s="8"/>
      <c r="D369" s="8"/>
      <c r="E369" s="8"/>
      <c r="F369" s="8"/>
      <c r="G369" s="8"/>
      <c r="H369" s="8"/>
      <c r="I369" s="8"/>
      <c r="J369" s="8"/>
    </row>
    <row r="370" spans="2:10" x14ac:dyDescent="0.25">
      <c r="B370" s="8"/>
      <c r="C370" s="8"/>
      <c r="D370" s="8"/>
      <c r="E370" s="8"/>
      <c r="F370" s="8"/>
      <c r="G370" s="8"/>
      <c r="H370" s="8"/>
      <c r="I370" s="8"/>
      <c r="J370" s="8"/>
    </row>
    <row r="371" spans="2:10" x14ac:dyDescent="0.25">
      <c r="B371" s="8"/>
      <c r="C371" s="8"/>
      <c r="D371" s="8"/>
      <c r="E371" s="8"/>
      <c r="F371" s="8"/>
      <c r="G371" s="8"/>
      <c r="H371" s="8"/>
      <c r="I371" s="8"/>
      <c r="J371" s="8"/>
    </row>
    <row r="372" spans="2:10" x14ac:dyDescent="0.25">
      <c r="B372" s="8"/>
      <c r="C372" s="8"/>
      <c r="D372" s="8"/>
      <c r="E372" s="8"/>
      <c r="F372" s="8"/>
      <c r="G372" s="8"/>
      <c r="H372" s="8"/>
      <c r="I372" s="8"/>
      <c r="J372" s="8"/>
    </row>
    <row r="373" spans="2:10" x14ac:dyDescent="0.25">
      <c r="B373" s="8"/>
      <c r="C373" s="8"/>
      <c r="D373" s="8"/>
      <c r="E373" s="8"/>
      <c r="F373" s="8"/>
      <c r="G373" s="8"/>
      <c r="H373" s="8"/>
      <c r="I373" s="8"/>
      <c r="J373" s="8"/>
    </row>
    <row r="374" spans="2:10" x14ac:dyDescent="0.25">
      <c r="B374" s="8"/>
      <c r="C374" s="8"/>
      <c r="D374" s="8"/>
      <c r="E374" s="8"/>
      <c r="F374" s="8"/>
      <c r="G374" s="8"/>
      <c r="H374" s="8"/>
      <c r="I374" s="8"/>
      <c r="J374" s="8"/>
    </row>
    <row r="375" spans="2:10" x14ac:dyDescent="0.25">
      <c r="B375" s="8"/>
      <c r="C375" s="8"/>
      <c r="D375" s="8"/>
      <c r="E375" s="8"/>
      <c r="F375" s="8"/>
      <c r="G375" s="8"/>
      <c r="H375" s="8"/>
      <c r="I375" s="8"/>
      <c r="J375" s="8"/>
    </row>
    <row r="376" spans="2:10" x14ac:dyDescent="0.25">
      <c r="B376" s="8"/>
      <c r="C376" s="8"/>
      <c r="D376" s="8"/>
      <c r="E376" s="8"/>
      <c r="F376" s="8"/>
      <c r="G376" s="8"/>
      <c r="H376" s="8"/>
      <c r="I376" s="8"/>
      <c r="J376" s="8"/>
    </row>
    <row r="377" spans="2:10" x14ac:dyDescent="0.25">
      <c r="B377" s="8"/>
      <c r="C377" s="8"/>
      <c r="D377" s="8"/>
      <c r="E377" s="8"/>
      <c r="F377" s="8"/>
      <c r="G377" s="8"/>
      <c r="H377" s="8"/>
      <c r="I377" s="8"/>
      <c r="J377" s="8"/>
    </row>
    <row r="378" spans="2:10" x14ac:dyDescent="0.25">
      <c r="B378" s="8"/>
      <c r="C378" s="8"/>
      <c r="D378" s="8"/>
      <c r="E378" s="8"/>
      <c r="F378" s="8"/>
      <c r="G378" s="8"/>
      <c r="H378" s="8"/>
      <c r="I378" s="8"/>
      <c r="J378" s="8"/>
    </row>
    <row r="379" spans="2:10" x14ac:dyDescent="0.25">
      <c r="B379" s="8"/>
      <c r="C379" s="8"/>
      <c r="D379" s="8"/>
      <c r="E379" s="8"/>
      <c r="F379" s="8"/>
      <c r="G379" s="8"/>
      <c r="H379" s="8"/>
      <c r="I379" s="8"/>
      <c r="J379" s="8"/>
    </row>
    <row r="380" spans="2:10" x14ac:dyDescent="0.25">
      <c r="B380" s="8"/>
      <c r="C380" s="8"/>
      <c r="D380" s="8"/>
      <c r="E380" s="8"/>
      <c r="F380" s="8"/>
      <c r="G380" s="8"/>
      <c r="H380" s="8"/>
      <c r="I380" s="8"/>
      <c r="J380" s="8"/>
    </row>
    <row r="381" spans="2:10" x14ac:dyDescent="0.25">
      <c r="B381" s="8"/>
      <c r="C381" s="8"/>
      <c r="D381" s="8"/>
      <c r="E381" s="8"/>
      <c r="F381" s="8"/>
      <c r="G381" s="8"/>
      <c r="H381" s="8"/>
      <c r="I381" s="8"/>
      <c r="J381" s="8"/>
    </row>
    <row r="382" spans="2:10" x14ac:dyDescent="0.25">
      <c r="B382" s="8"/>
      <c r="C382" s="8"/>
      <c r="D382" s="8"/>
      <c r="E382" s="8"/>
      <c r="F382" s="8"/>
      <c r="G382" s="8"/>
      <c r="H382" s="8"/>
      <c r="I382" s="8"/>
      <c r="J382" s="8"/>
    </row>
    <row r="383" spans="2:10" x14ac:dyDescent="0.25">
      <c r="B383" s="8"/>
      <c r="C383" s="8"/>
      <c r="D383" s="8"/>
      <c r="E383" s="8"/>
      <c r="F383" s="8"/>
      <c r="G383" s="8"/>
      <c r="H383" s="8"/>
      <c r="I383" s="8"/>
      <c r="J383" s="8"/>
    </row>
    <row r="384" spans="2:10" x14ac:dyDescent="0.25">
      <c r="B384" s="8"/>
      <c r="C384" s="8"/>
      <c r="D384" s="8"/>
      <c r="E384" s="8"/>
      <c r="F384" s="8"/>
      <c r="G384" s="8"/>
      <c r="H384" s="8"/>
      <c r="I384" s="8"/>
      <c r="J384" s="8"/>
    </row>
    <row r="385" spans="2:10" x14ac:dyDescent="0.25">
      <c r="B385" s="8"/>
      <c r="C385" s="8"/>
      <c r="D385" s="8"/>
      <c r="E385" s="8"/>
      <c r="F385" s="8"/>
      <c r="G385" s="8"/>
      <c r="H385" s="8"/>
      <c r="I385" s="8"/>
      <c r="J385" s="8"/>
    </row>
    <row r="386" spans="2:10" x14ac:dyDescent="0.25">
      <c r="B386" s="8"/>
      <c r="C386" s="8"/>
      <c r="D386" s="8"/>
      <c r="E386" s="8"/>
      <c r="F386" s="8"/>
      <c r="G386" s="8"/>
      <c r="H386" s="8"/>
      <c r="I386" s="8"/>
      <c r="J386" s="8"/>
    </row>
    <row r="387" spans="2:10" x14ac:dyDescent="0.25">
      <c r="B387" s="8"/>
      <c r="C387" s="8"/>
      <c r="D387" s="8"/>
      <c r="E387" s="8"/>
      <c r="F387" s="8"/>
      <c r="G387" s="8"/>
      <c r="H387" s="8"/>
      <c r="I387" s="8"/>
      <c r="J387" s="8"/>
    </row>
    <row r="388" spans="2:10" x14ac:dyDescent="0.25">
      <c r="B388" s="8"/>
      <c r="C388" s="8"/>
      <c r="D388" s="8"/>
      <c r="E388" s="8"/>
      <c r="F388" s="8"/>
      <c r="G388" s="8"/>
      <c r="H388" s="8"/>
      <c r="I388" s="8"/>
      <c r="J388" s="8"/>
    </row>
    <row r="389" spans="2:10" x14ac:dyDescent="0.25">
      <c r="B389" s="8"/>
      <c r="C389" s="8"/>
      <c r="D389" s="8"/>
      <c r="E389" s="8"/>
      <c r="F389" s="8"/>
      <c r="G389" s="8"/>
      <c r="H389" s="8"/>
      <c r="I389" s="8"/>
      <c r="J389" s="8"/>
    </row>
    <row r="390" spans="2:10" x14ac:dyDescent="0.25">
      <c r="B390" s="8"/>
      <c r="C390" s="8"/>
      <c r="D390" s="8"/>
      <c r="E390" s="8"/>
      <c r="F390" s="8"/>
      <c r="G390" s="8"/>
      <c r="H390" s="8"/>
      <c r="I390" s="8"/>
      <c r="J390" s="8"/>
    </row>
    <row r="391" spans="2:10" x14ac:dyDescent="0.25">
      <c r="B391" s="8"/>
      <c r="C391" s="8"/>
      <c r="D391" s="8"/>
      <c r="E391" s="8"/>
      <c r="F391" s="8"/>
      <c r="G391" s="8"/>
      <c r="H391" s="8"/>
      <c r="I391" s="8"/>
      <c r="J391" s="8"/>
    </row>
  </sheetData>
  <mergeCells count="16">
    <mergeCell ref="A73:J73"/>
    <mergeCell ref="A172:J172"/>
    <mergeCell ref="A173:J173"/>
    <mergeCell ref="A31:J31"/>
    <mergeCell ref="A32:J32"/>
    <mergeCell ref="A51:J51"/>
    <mergeCell ref="A62:J62"/>
    <mergeCell ref="A63:J63"/>
    <mergeCell ref="A72:J72"/>
    <mergeCell ref="A7:J7"/>
    <mergeCell ref="A8:J8"/>
    <mergeCell ref="F12:F15"/>
    <mergeCell ref="G12:G15"/>
    <mergeCell ref="H12:H15"/>
    <mergeCell ref="I12:I15"/>
    <mergeCell ref="J12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2021-04-06T12:58:19Z</dcterms:modified>
</cp:coreProperties>
</file>